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mson-my.sharepoint.com/personal/dpeyton_clemson_edu/Documents/1. MGT-3120-101 SU23/3. Chapter 2/"/>
    </mc:Choice>
  </mc:AlternateContent>
  <xr:revisionPtr revIDLastSave="4794" documentId="8_{B8F2E9D0-207B-4415-A22F-4611742949B3}" xr6:coauthVersionLast="47" xr6:coauthVersionMax="47" xr10:uidLastSave="{644B2503-0610-4A44-A100-D15881C33428}"/>
  <bookViews>
    <workbookView xWindow="-120" yWindow="-120" windowWidth="29040" windowHeight="15840" activeTab="1" xr2:uid="{BE8C71A1-2519-4BCC-A0D4-F4CBBA8FF680}"/>
  </bookViews>
  <sheets>
    <sheet name="max example (long)" sheetId="1" r:id="rId1"/>
    <sheet name="Answer Report 1" sheetId="11" r:id="rId2"/>
    <sheet name="Sensitivity Report 1" sheetId="12" r:id="rId3"/>
    <sheet name="max example (solver)" sheetId="3" r:id="rId4"/>
    <sheet name="min example (long)" sheetId="2" r:id="rId5"/>
    <sheet name="Sensitivity Report 2" sheetId="13" r:id="rId6"/>
    <sheet name="min example (solver)" sheetId="5" r:id="rId7"/>
    <sheet name="Minimum Report 1" sheetId="7" r:id="rId8"/>
  </sheets>
  <definedNames>
    <definedName name="LSGRGeng_RelaxBounds" localSheetId="3" hidden="1">2</definedName>
    <definedName name="Optimal_Number" localSheetId="6">'min example (solver)'!$B$10:$C$10</definedName>
    <definedName name="Production" localSheetId="3">'max example (solver)'!$C$9:$D$9</definedName>
    <definedName name="solver_adj" localSheetId="3" hidden="1">'max example (solver)'!$C$9:$D$9</definedName>
    <definedName name="solver_adj" localSheetId="6" hidden="1">'min example (solver)'!$B$10:$C$10</definedName>
    <definedName name="solver_adj_ob" localSheetId="3" hidden="1">1</definedName>
    <definedName name="solver_cha" localSheetId="3" hidden="1">0</definedName>
    <definedName name="solver_chc1" localSheetId="3" hidden="1">0</definedName>
    <definedName name="solver_chn" localSheetId="3" hidden="1">4</definedName>
    <definedName name="solver_chp1" localSheetId="3" hidden="1">0</definedName>
    <definedName name="solver_cht" localSheetId="3" hidden="1">0</definedName>
    <definedName name="solver_cir1" localSheetId="3" hidden="1">1</definedName>
    <definedName name="solver_con" localSheetId="3" hidden="1">" "</definedName>
    <definedName name="solver_con1" localSheetId="3" hidden="1">" "</definedName>
    <definedName name="solver_cvg" localSheetId="3" hidden="1">0.0001</definedName>
    <definedName name="solver_cvg" localSheetId="6" hidden="1">0.0001</definedName>
    <definedName name="solver_dia" localSheetId="3" hidden="1">5</definedName>
    <definedName name="solver_drv" localSheetId="3" hidden="1">1</definedName>
    <definedName name="solver_drv" localSheetId="6" hidden="1">1</definedName>
    <definedName name="solver_eng" localSheetId="3" hidden="1">2</definedName>
    <definedName name="solver_eng" localSheetId="6" hidden="1">2</definedName>
    <definedName name="solver_est" localSheetId="3" hidden="1">1</definedName>
    <definedName name="solver_est" localSheetId="6" hidden="1">1</definedName>
    <definedName name="solver_iao" localSheetId="3" hidden="1">0</definedName>
    <definedName name="solver_int" localSheetId="3" hidden="1">0</definedName>
    <definedName name="solver_irs" localSheetId="3" hidden="1">0</definedName>
    <definedName name="solver_ism" localSheetId="3" hidden="1">0</definedName>
    <definedName name="solver_itr" localSheetId="3" hidden="1">2147483647</definedName>
    <definedName name="solver_itr" localSheetId="6" hidden="1">2147483647</definedName>
    <definedName name="solver_kiv" localSheetId="3" hidden="1">2E+30</definedName>
    <definedName name="solver_lhs_ob1" localSheetId="3" hidden="1">0</definedName>
    <definedName name="solver_lhs0" localSheetId="6" hidden="1">'min example (solver)'!$D$8</definedName>
    <definedName name="solver_lhs1" localSheetId="3" hidden="1">'max example (solver)'!$E$4:$E$7</definedName>
    <definedName name="solver_lhs1" localSheetId="6" hidden="1">'min example (solver)'!$D$6:$D$7</definedName>
    <definedName name="solver_lhs2" localSheetId="3" hidden="1">'max example (solver)'!$E$4:$E$7</definedName>
    <definedName name="solver_lhs2" localSheetId="6" hidden="1">'min example (solver)'!$D$8</definedName>
    <definedName name="solver_lhs3" localSheetId="3" hidden="1">'max example (solver)'!$E$4:$E$7</definedName>
    <definedName name="solver_lhs3" localSheetId="6" hidden="1">'min example (solver)'!#REF!</definedName>
    <definedName name="solver_lhs4" localSheetId="6" hidden="1">'min example (solver)'!$D$8</definedName>
    <definedName name="solver_lin" localSheetId="3" hidden="1">2</definedName>
    <definedName name="solver_lva" localSheetId="3" hidden="1">0</definedName>
    <definedName name="solver_mda" localSheetId="3" hidden="1">4</definedName>
    <definedName name="solver_mip" localSheetId="3" hidden="1">2147483647</definedName>
    <definedName name="solver_mip" localSheetId="6" hidden="1">2147483647</definedName>
    <definedName name="solver_mni" localSheetId="3" hidden="1">30</definedName>
    <definedName name="solver_mni" localSheetId="6" hidden="1">30</definedName>
    <definedName name="solver_mod" localSheetId="3" hidden="1">3</definedName>
    <definedName name="solver_mrt" localSheetId="3" hidden="1">0.075</definedName>
    <definedName name="solver_mrt" localSheetId="6" hidden="1">0.075</definedName>
    <definedName name="solver_msl" localSheetId="3" hidden="1">2</definedName>
    <definedName name="solver_msl" localSheetId="6" hidden="1">2</definedName>
    <definedName name="solver_neg" localSheetId="3" hidden="1">1</definedName>
    <definedName name="solver_neg" localSheetId="6" hidden="1">1</definedName>
    <definedName name="solver_nod" localSheetId="3" hidden="1">2147483647</definedName>
    <definedName name="solver_nod" localSheetId="6" hidden="1">2147483647</definedName>
    <definedName name="solver_ntr" localSheetId="3" hidden="1">0</definedName>
    <definedName name="solver_ntri" hidden="1">1000</definedName>
    <definedName name="solver_num" localSheetId="3" hidden="1">1</definedName>
    <definedName name="solver_num" localSheetId="6" hidden="1">2</definedName>
    <definedName name="solver_nwt" localSheetId="3" hidden="1">1</definedName>
    <definedName name="solver_nwt" localSheetId="6" hidden="1">1</definedName>
    <definedName name="solver_obc" localSheetId="3" hidden="1">0</definedName>
    <definedName name="solver_obp" localSheetId="3" hidden="1">0</definedName>
    <definedName name="solver_opt" localSheetId="3" hidden="1">'max example (solver)'!$F$10</definedName>
    <definedName name="solver_opt" localSheetId="6" hidden="1">'min example (solver)'!$E$11</definedName>
    <definedName name="solver_opt_ob" localSheetId="3" hidden="1">1</definedName>
    <definedName name="solver_pre" localSheetId="3" hidden="1">0.000001</definedName>
    <definedName name="solver_pre" localSheetId="6" hidden="1">0.000001</definedName>
    <definedName name="solver_psi" localSheetId="3" hidden="1">0</definedName>
    <definedName name="solver_rbv" localSheetId="3" hidden="1">1</definedName>
    <definedName name="solver_rbv" localSheetId="6" hidden="1">1</definedName>
    <definedName name="solver_rdp" localSheetId="3" hidden="1">0</definedName>
    <definedName name="solver_reco1" localSheetId="3" hidden="1">0</definedName>
    <definedName name="solver_rel0" localSheetId="6" hidden="1">1</definedName>
    <definedName name="solver_rel1" localSheetId="3" hidden="1">1</definedName>
    <definedName name="solver_rel1" localSheetId="6" hidden="1">3</definedName>
    <definedName name="solver_rel2" localSheetId="3" hidden="1">1</definedName>
    <definedName name="solver_rel2" localSheetId="6" hidden="1">1</definedName>
    <definedName name="solver_rel3" localSheetId="3" hidden="1">1</definedName>
    <definedName name="solver_rel3" localSheetId="6" hidden="1">2</definedName>
    <definedName name="solver_rel4" localSheetId="6" hidden="1">1</definedName>
    <definedName name="solver_rep" localSheetId="3" hidden="1">0</definedName>
    <definedName name="solver_rhs0" localSheetId="6" hidden="1">'min example (solver)'!$F$8</definedName>
    <definedName name="solver_rhs1" localSheetId="3" hidden="1">'max example (solver)'!$G$4:$G$7</definedName>
    <definedName name="solver_rhs1" localSheetId="6" hidden="1">'min example (solver)'!$F$6:$F$7</definedName>
    <definedName name="solver_rhs2" localSheetId="3" hidden="1">'max example (solver)'!$G$4:$G$7</definedName>
    <definedName name="solver_rhs2" localSheetId="6" hidden="1">'min example (solver)'!$F$8</definedName>
    <definedName name="solver_rhs3" localSheetId="3" hidden="1">'max example (solver)'!$G$4:$G$7</definedName>
    <definedName name="solver_rhs3" localSheetId="6" hidden="1">'min example (solver)'!#REF!</definedName>
    <definedName name="solver_rhs4" localSheetId="6" hidden="1">'min example (solver)'!$F$8</definedName>
    <definedName name="solver_rlx" localSheetId="3" hidden="1">2</definedName>
    <definedName name="solver_rlx" localSheetId="6" hidden="1">2</definedName>
    <definedName name="solver_rsd" localSheetId="3" hidden="1">0</definedName>
    <definedName name="solver_rsd" localSheetId="6" hidden="1">0</definedName>
    <definedName name="solver_rsmp" hidden="1">2</definedName>
    <definedName name="solver_rtr" localSheetId="3" hidden="1">0</definedName>
    <definedName name="solver_rxc1" localSheetId="3" hidden="1">1</definedName>
    <definedName name="solver_rxv" localSheetId="3" hidden="1">1</definedName>
    <definedName name="solver_scl" localSheetId="3" hidden="1">1</definedName>
    <definedName name="solver_scl" localSheetId="6" hidden="1">1</definedName>
    <definedName name="solver_seed" hidden="1">0</definedName>
    <definedName name="solver_sel" localSheetId="3" hidden="1">1</definedName>
    <definedName name="solver_sho" localSheetId="3" hidden="1">2</definedName>
    <definedName name="solver_sho" localSheetId="6" hidden="1">2</definedName>
    <definedName name="solver_slv" localSheetId="3" hidden="1">0</definedName>
    <definedName name="solver_slvu" localSheetId="3" hidden="1">0</definedName>
    <definedName name="solver_spid" localSheetId="3" hidden="1">" "</definedName>
    <definedName name="solver_srvr" localSheetId="3" hidden="1">" "</definedName>
    <definedName name="solver_ssz" localSheetId="3" hidden="1">100</definedName>
    <definedName name="solver_ssz" localSheetId="6" hidden="1">100</definedName>
    <definedName name="solver_tim" localSheetId="3" hidden="1">2147483647</definedName>
    <definedName name="solver_tim" localSheetId="6" hidden="1">2147483647</definedName>
    <definedName name="solver_tms" localSheetId="3" hidden="1">0</definedName>
    <definedName name="solver_tol" localSheetId="3" hidden="1">0.01</definedName>
    <definedName name="solver_tol" localSheetId="6" hidden="1">0.01</definedName>
    <definedName name="solver_typ" localSheetId="3" hidden="1">1</definedName>
    <definedName name="solver_typ" localSheetId="6" hidden="1">2</definedName>
    <definedName name="solver_umod" localSheetId="3" hidden="1">1</definedName>
    <definedName name="solver_urs" localSheetId="3" hidden="1">0</definedName>
    <definedName name="solver_userid" localSheetId="3" hidden="1">527479</definedName>
    <definedName name="solver_val" localSheetId="3" hidden="1">0</definedName>
    <definedName name="solver_val" localSheetId="6" hidden="1">0</definedName>
    <definedName name="solver_var" localSheetId="3" hidden="1">" "</definedName>
    <definedName name="solver_ver" localSheetId="3" hidden="1">3</definedName>
    <definedName name="solver_ver" localSheetId="6" hidden="1">3</definedName>
    <definedName name="solver_vir" localSheetId="3" hidden="1">1</definedName>
    <definedName name="solver_vol" localSheetId="3" hidden="1">0</definedName>
    <definedName name="solver_vst" localSheetId="3" hidden="1">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5" l="1"/>
  <c r="D7" i="5"/>
  <c r="D8" i="5"/>
  <c r="D6" i="5"/>
  <c r="F10" i="3"/>
  <c r="E7" i="3"/>
  <c r="E4" i="3"/>
  <c r="D6" i="3" l="1"/>
  <c r="E6" i="3" s="1"/>
  <c r="D5" i="3"/>
  <c r="E5" i="3" s="1"/>
  <c r="D9" i="1" l="1"/>
  <c r="D8" i="1"/>
</calcChain>
</file>

<file path=xl/sharedStrings.xml><?xml version="1.0" encoding="utf-8"?>
<sst xmlns="http://schemas.openxmlformats.org/spreadsheetml/2006/main" count="363" uniqueCount="191">
  <si>
    <t>X</t>
  </si>
  <si>
    <t>Y</t>
  </si>
  <si>
    <t>Z</t>
  </si>
  <si>
    <t>C1</t>
  </si>
  <si>
    <t>C2</t>
  </si>
  <si>
    <t>(X) S=Standard Bags</t>
  </si>
  <si>
    <t>(Y) D=Deluxe Bags</t>
  </si>
  <si>
    <t>C3</t>
  </si>
  <si>
    <t>C4</t>
  </si>
  <si>
    <t>C5</t>
  </si>
  <si>
    <t>&gt;=0</t>
  </si>
  <si>
    <t>&lt;=630</t>
  </si>
  <si>
    <t>&lt;=600</t>
  </si>
  <si>
    <t>&lt;=708</t>
  </si>
  <si>
    <t>&lt;=135</t>
  </si>
  <si>
    <t>cutting and dyeing</t>
  </si>
  <si>
    <t>sewing</t>
  </si>
  <si>
    <t>finishing</t>
  </si>
  <si>
    <t>inspection and packaging</t>
  </si>
  <si>
    <t>greater than 0</t>
  </si>
  <si>
    <t>C1: Cutting and Dyeing</t>
  </si>
  <si>
    <t>C2: Sewing</t>
  </si>
  <si>
    <t>C3: Finishing</t>
  </si>
  <si>
    <t>C4: Inspection and Packaging</t>
  </si>
  <si>
    <t>Optimum Solution Point Equation</t>
  </si>
  <si>
    <t>Dyeing Constraint:</t>
  </si>
  <si>
    <t>Finishing Constraint:</t>
  </si>
  <si>
    <t>7/10 S + 1D = 630</t>
  </si>
  <si>
    <t>1S + 2/3D = 708</t>
  </si>
  <si>
    <t>S = (10/7 *630) - 10/7D</t>
  </si>
  <si>
    <t>7/10 S = 630 - 1D</t>
  </si>
  <si>
    <t>Now substitute!</t>
  </si>
  <si>
    <t>Solve algebraic for S.</t>
  </si>
  <si>
    <r>
      <rPr>
        <sz val="11"/>
        <color rgb="FFFF0000"/>
        <rFont val="Calibri"/>
        <family val="2"/>
        <scheme val="minor"/>
      </rPr>
      <t>(900 -10/7D)</t>
    </r>
    <r>
      <rPr>
        <sz val="11"/>
        <color theme="1"/>
        <rFont val="Calibri"/>
        <family val="2"/>
        <scheme val="minor"/>
      </rPr>
      <t xml:space="preserve"> + 2/3D =708</t>
    </r>
  </si>
  <si>
    <r>
      <t>S =</t>
    </r>
    <r>
      <rPr>
        <sz val="11"/>
        <color rgb="FFFF0000"/>
        <rFont val="Calibri"/>
        <family val="2"/>
        <scheme val="minor"/>
      </rPr>
      <t xml:space="preserve"> 900 - 10/7 D</t>
    </r>
  </si>
  <si>
    <t>900 - 10/7D + 2/3D = 708</t>
  </si>
  <si>
    <t>-10/7D + 2/3D = -192</t>
  </si>
  <si>
    <t>-30/21D  + 14/21D = -192</t>
  </si>
  <si>
    <t>-16/21D = -192</t>
  </si>
  <si>
    <t>D = 252</t>
  </si>
  <si>
    <t>solve S using D…</t>
  </si>
  <si>
    <t>S= 900 - 360</t>
  </si>
  <si>
    <t>S= 540</t>
  </si>
  <si>
    <t>Why not C1 and C4? Let's test</t>
  </si>
  <si>
    <t>I&amp;P Constraint:</t>
  </si>
  <si>
    <t>1/10S + 1/4D = 135</t>
  </si>
  <si>
    <t>1/10 (900 - 10/7D) + 1/4D = 135</t>
  </si>
  <si>
    <t>90 - 10/70D +1/4D =135</t>
  </si>
  <si>
    <t>-1/7D + 1/4D = 45</t>
  </si>
  <si>
    <t>-4/28D  + 7/28D = 45</t>
  </si>
  <si>
    <t>3/28D = 45</t>
  </si>
  <si>
    <t>D =420</t>
  </si>
  <si>
    <t>S= 900 - 600</t>
  </si>
  <si>
    <t>S= 300</t>
  </si>
  <si>
    <t>Profit = 10S + 9D</t>
  </si>
  <si>
    <t>Profit = 10(540) + 9(252)</t>
  </si>
  <si>
    <t>Profit = $7,668.</t>
  </si>
  <si>
    <t>Profit = 10(300) + 9(420)</t>
  </si>
  <si>
    <t>Profit = $6780</t>
  </si>
  <si>
    <t>(X) Product A</t>
  </si>
  <si>
    <t>(Y) Product B</t>
  </si>
  <si>
    <t>Profit</t>
  </si>
  <si>
    <t>Total Production Cost</t>
  </si>
  <si>
    <t>&gt;=125</t>
  </si>
  <si>
    <t>Demand for Product A</t>
  </si>
  <si>
    <t>Demand must be 350 gallons</t>
  </si>
  <si>
    <t>&gt;=350</t>
  </si>
  <si>
    <t>Limited Hours Processing Time</t>
  </si>
  <si>
    <t>C1: Current Minimum Demand</t>
  </si>
  <si>
    <t>C2: Demand must exceed 350 gallons</t>
  </si>
  <si>
    <t>C3: Limited processing time</t>
  </si>
  <si>
    <t>1A +1B = 350</t>
  </si>
  <si>
    <t>Solve algebraic for A</t>
  </si>
  <si>
    <t>A  = 350 -1B</t>
  </si>
  <si>
    <t>-1B = -100</t>
  </si>
  <si>
    <t>B = 100</t>
  </si>
  <si>
    <t>A  = 350 -100</t>
  </si>
  <si>
    <t>A= 250</t>
  </si>
  <si>
    <t>OPTIMAL SOLUTION</t>
  </si>
  <si>
    <t>2A + 3B = Total Production Costs</t>
  </si>
  <si>
    <t>500 + 300</t>
  </si>
  <si>
    <t>$800 Total Production Costs</t>
  </si>
  <si>
    <t>Profit:</t>
  </si>
  <si>
    <t>Total Profit</t>
  </si>
  <si>
    <t>Optimal Number</t>
  </si>
  <si>
    <t>C1-Cutting and Dyeing</t>
  </si>
  <si>
    <t>Standard Bag</t>
  </si>
  <si>
    <t>Deluxe Bag</t>
  </si>
  <si>
    <t>C2-Sewing</t>
  </si>
  <si>
    <t>C3-Finishing</t>
  </si>
  <si>
    <t>C4-Inspect and Package</t>
  </si>
  <si>
    <t>&lt;=</t>
  </si>
  <si>
    <t>Constraint</t>
  </si>
  <si>
    <t>Constraint Level</t>
  </si>
  <si>
    <t>Possible</t>
  </si>
  <si>
    <t>Microsoft Excel 16.0 Answer Report</t>
  </si>
  <si>
    <t>Result: Solver found a solution.  All Constraints and optimality conditions are satisfied.</t>
  </si>
  <si>
    <t>Solver Engine</t>
  </si>
  <si>
    <t>Solver Options</t>
  </si>
  <si>
    <t>Max Time Unlimited,  Iterations Unlimited, Precision 0.000001, Use Automatic Scaling</t>
  </si>
  <si>
    <t>Max Subproblems Unlimited, Max Integer Sols Unlimited, Integer Tolerance 1%, Assume NonNegative</t>
  </si>
  <si>
    <t>Cell</t>
  </si>
  <si>
    <t>Name</t>
  </si>
  <si>
    <t>Original Value</t>
  </si>
  <si>
    <t>Final Value</t>
  </si>
  <si>
    <t>Variable Cells</t>
  </si>
  <si>
    <t>Integer</t>
  </si>
  <si>
    <t>Constraints</t>
  </si>
  <si>
    <t>Cell Value</t>
  </si>
  <si>
    <t>Formula</t>
  </si>
  <si>
    <t>Status</t>
  </si>
  <si>
    <t>Slack</t>
  </si>
  <si>
    <t>Contin</t>
  </si>
  <si>
    <t>$D$3</t>
  </si>
  <si>
    <t>Binding</t>
  </si>
  <si>
    <t>Production Cost</t>
  </si>
  <si>
    <t>Product A</t>
  </si>
  <si>
    <t>Product B</t>
  </si>
  <si>
    <t>C1 - Demand for Product A</t>
  </si>
  <si>
    <t>C2-Demand must be 350 gallons</t>
  </si>
  <si>
    <t>C3-Limited Hours Processing Time</t>
  </si>
  <si>
    <t>&gt;=</t>
  </si>
  <si>
    <t>Parameter</t>
  </si>
  <si>
    <t>Worksheet: [max example.xlsx]min example (solver)</t>
  </si>
  <si>
    <t>Objective Cell (Min)</t>
  </si>
  <si>
    <t>Production Cost Total Production Cost</t>
  </si>
  <si>
    <t>$B$4</t>
  </si>
  <si>
    <t>Optimal Number Product A</t>
  </si>
  <si>
    <t>$C$4</t>
  </si>
  <si>
    <t>Optimal Number Product B</t>
  </si>
  <si>
    <t>$D$10</t>
  </si>
  <si>
    <t>C4-must be greater than zero Possible</t>
  </si>
  <si>
    <t>$D$10&gt;=$F$10</t>
  </si>
  <si>
    <t>$D$7</t>
  </si>
  <si>
    <t>C1 - Demand for Product A Possible</t>
  </si>
  <si>
    <t>$D$7&gt;=$F$7</t>
  </si>
  <si>
    <t>$D$8</t>
  </si>
  <si>
    <t>C2-Demand must be 350 gallons Possible</t>
  </si>
  <si>
    <t>$D$8&gt;=$F$8</t>
  </si>
  <si>
    <t>$D$9</t>
  </si>
  <si>
    <t>C3-Limited Hours Processing Time Possible</t>
  </si>
  <si>
    <t>$D$9&lt;=$F$9</t>
  </si>
  <si>
    <t>2A +1B = 600</t>
  </si>
  <si>
    <t>2(350 - 1B) + 1B = 600</t>
  </si>
  <si>
    <t>700 - 2B + 1B = 600</t>
  </si>
  <si>
    <t>Report Created: 7/13/2021 2:27:11 PM</t>
  </si>
  <si>
    <t>Engine: Simplex LP</t>
  </si>
  <si>
    <t>Solution Time: 0.063 Seconds.</t>
  </si>
  <si>
    <t>Iterations: 2 Subproblems: 0</t>
  </si>
  <si>
    <t>Production</t>
  </si>
  <si>
    <t>Not Binding</t>
  </si>
  <si>
    <t>Worksheet: [max and min example.xlsx]max example (solver)</t>
  </si>
  <si>
    <t>Objective Cell (Max)</t>
  </si>
  <si>
    <t>$F$10</t>
  </si>
  <si>
    <t>&gt;= Total Profit</t>
  </si>
  <si>
    <t>$C$9</t>
  </si>
  <si>
    <t>Production Standard Bag</t>
  </si>
  <si>
    <t>Production Deluxe Bag</t>
  </si>
  <si>
    <t>$E$4</t>
  </si>
  <si>
    <t>C1-Cutting and Dyeing Possible</t>
  </si>
  <si>
    <t>$E$4&lt;=$G$4</t>
  </si>
  <si>
    <t>$E$5</t>
  </si>
  <si>
    <t>C2-Sewing Possible</t>
  </si>
  <si>
    <t>$E$5&lt;=$G$5</t>
  </si>
  <si>
    <t>$E$6</t>
  </si>
  <si>
    <t>C3-Finishing Possible</t>
  </si>
  <si>
    <t>$E$6&lt;=$G$6</t>
  </si>
  <si>
    <t>$E$7</t>
  </si>
  <si>
    <t>C4-Inspect and Package Possible</t>
  </si>
  <si>
    <t>$E$7&lt;=$G$7</t>
  </si>
  <si>
    <t>$C$9&gt;=$C$11</t>
  </si>
  <si>
    <t>$D$9&gt;=$D$11</t>
  </si>
  <si>
    <t>Microsoft Excel 16.0 Sensitivity Report</t>
  </si>
  <si>
    <t>Final</t>
  </si>
  <si>
    <t>Value</t>
  </si>
  <si>
    <t>Reduced</t>
  </si>
  <si>
    <t>Cost</t>
  </si>
  <si>
    <t>Objective</t>
  </si>
  <si>
    <t>Coefficient</t>
  </si>
  <si>
    <t>Allowable</t>
  </si>
  <si>
    <t>Increase</t>
  </si>
  <si>
    <t>Decrease</t>
  </si>
  <si>
    <t>Shadow</t>
  </si>
  <si>
    <t>Price</t>
  </si>
  <si>
    <t>R.H. Side</t>
  </si>
  <si>
    <t>Report Created: 9/6/2022 6:05:21 PM</t>
  </si>
  <si>
    <t>Worksheet: [max and min example.xlsx]min example (solver)</t>
  </si>
  <si>
    <t>Report Created: 9/8/2022 4:02:29 PM</t>
  </si>
  <si>
    <t>$B$11</t>
  </si>
  <si>
    <t>$C$11</t>
  </si>
  <si>
    <t>$D$6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</si>
</sst>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" fontId="5" fillId="0" borderId="0" xfId="0" applyNumberFormat="1" applyFont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0" fillId="4" borderId="0" xfId="0" applyFill="1"/>
    <xf numFmtId="0" fontId="5" fillId="0" borderId="0" xfId="0" applyFont="1" applyAlignment="1">
      <alignment horizontal="center"/>
    </xf>
    <xf numFmtId="0" fontId="0" fillId="2" borderId="0" xfId="0" quotePrefix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3" xfId="0" applyBorder="1"/>
    <xf numFmtId="0" fontId="9" fillId="0" borderId="2" xfId="0" applyFont="1" applyBorder="1" applyAlignment="1">
      <alignment horizontal="center"/>
    </xf>
    <xf numFmtId="0" fontId="0" fillId="0" borderId="4" xfId="0" applyBorder="1"/>
    <xf numFmtId="44" fontId="0" fillId="5" borderId="0" xfId="1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4" fontId="0" fillId="6" borderId="7" xfId="1" applyFont="1" applyFill="1" applyBorder="1" applyAlignment="1">
      <alignment horizontal="center"/>
    </xf>
    <xf numFmtId="164" fontId="0" fillId="6" borderId="7" xfId="1" applyNumberFormat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10" fillId="0" borderId="2" xfId="0" applyFont="1" applyBorder="1" applyAlignment="1">
      <alignment horizontal="center"/>
    </xf>
    <xf numFmtId="44" fontId="0" fillId="0" borderId="3" xfId="0" applyNumberFormat="1" applyBorder="1"/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44" fontId="0" fillId="0" borderId="0" xfId="0" applyNumberFormat="1"/>
    <xf numFmtId="0" fontId="3" fillId="0" borderId="0" xfId="0" applyFont="1" applyAlignment="1">
      <alignment horizontal="center"/>
    </xf>
    <xf numFmtId="0" fontId="0" fillId="4" borderId="0" xfId="0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 Only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(long)'!$B$15:$B$16</c:f>
              <c:numCache>
                <c:formatCode>General</c:formatCode>
                <c:ptCount val="2"/>
                <c:pt idx="0">
                  <c:v>0</c:v>
                </c:pt>
                <c:pt idx="1">
                  <c:v>900</c:v>
                </c:pt>
              </c:numCache>
            </c:numRef>
          </c:xVal>
          <c:yVal>
            <c:numRef>
              <c:f>'max example (long)'!$C$15:$C$16</c:f>
              <c:numCache>
                <c:formatCode>General</c:formatCode>
                <c:ptCount val="2"/>
                <c:pt idx="0">
                  <c:v>630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04-4A9C-846B-1AAB68D18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321552"/>
        <c:axId val="745318928"/>
      </c:scatterChart>
      <c:valAx>
        <c:axId val="745321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18928"/>
        <c:crosses val="autoZero"/>
        <c:crossBetween val="midCat"/>
      </c:valAx>
      <c:valAx>
        <c:axId val="74531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2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 &amp; C2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(long)'!$B$15:$B$16</c:f>
              <c:numCache>
                <c:formatCode>General</c:formatCode>
                <c:ptCount val="2"/>
                <c:pt idx="0">
                  <c:v>0</c:v>
                </c:pt>
                <c:pt idx="1">
                  <c:v>900</c:v>
                </c:pt>
              </c:numCache>
            </c:numRef>
          </c:xVal>
          <c:yVal>
            <c:numRef>
              <c:f>'max example (long)'!$C$15:$C$16</c:f>
              <c:numCache>
                <c:formatCode>General</c:formatCode>
                <c:ptCount val="2"/>
                <c:pt idx="0">
                  <c:v>630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51-4FC6-951C-7C2C85E5834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(long)'!$B$20:$B$21</c:f>
              <c:numCache>
                <c:formatCode>General</c:formatCode>
                <c:ptCount val="2"/>
                <c:pt idx="0">
                  <c:v>0</c:v>
                </c:pt>
                <c:pt idx="1">
                  <c:v>1200</c:v>
                </c:pt>
              </c:numCache>
            </c:numRef>
          </c:xVal>
          <c:yVal>
            <c:numRef>
              <c:f>'max example (long)'!$C$20:$C$21</c:f>
              <c:numCache>
                <c:formatCode>General</c:formatCode>
                <c:ptCount val="2"/>
                <c:pt idx="0">
                  <c:v>720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51-4FC6-951C-7C2C85E5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321552"/>
        <c:axId val="745318928"/>
      </c:scatterChart>
      <c:valAx>
        <c:axId val="745321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18928"/>
        <c:crosses val="autoZero"/>
        <c:crossBetween val="midCat"/>
      </c:valAx>
      <c:valAx>
        <c:axId val="74531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2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C1, C2, C3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666666666666668E-2"/>
                  <c:y val="6.9396252602359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4-41C3-B456-579D220318A8}"/>
                </c:ext>
              </c:extLst>
            </c:dLbl>
            <c:dLbl>
              <c:idx val="1"/>
              <c:layout>
                <c:manualLayout>
                  <c:x val="-8.3333333333334356E-3"/>
                  <c:y val="-3.70113347212583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4-41C3-B456-579D22031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(long)'!$B$15:$B$16</c:f>
              <c:numCache>
                <c:formatCode>General</c:formatCode>
                <c:ptCount val="2"/>
                <c:pt idx="0">
                  <c:v>0</c:v>
                </c:pt>
                <c:pt idx="1">
                  <c:v>900</c:v>
                </c:pt>
              </c:numCache>
            </c:numRef>
          </c:xVal>
          <c:yVal>
            <c:numRef>
              <c:f>'max example (long)'!$C$15:$C$16</c:f>
              <c:numCache>
                <c:formatCode>General</c:formatCode>
                <c:ptCount val="2"/>
                <c:pt idx="0">
                  <c:v>630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F4-41C3-B456-579D220318A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666666666666668E-2"/>
                  <c:y val="-4.16377515614156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4-41C3-B456-579D22031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(long)'!$B$20:$B$21</c:f>
              <c:numCache>
                <c:formatCode>General</c:formatCode>
                <c:ptCount val="2"/>
                <c:pt idx="0">
                  <c:v>0</c:v>
                </c:pt>
                <c:pt idx="1">
                  <c:v>1200</c:v>
                </c:pt>
              </c:numCache>
            </c:numRef>
          </c:xVal>
          <c:yVal>
            <c:numRef>
              <c:f>'max example (long)'!$C$20:$C$21</c:f>
              <c:numCache>
                <c:formatCode>General</c:formatCode>
                <c:ptCount val="2"/>
                <c:pt idx="0">
                  <c:v>720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F4-41C3-B456-579D220318A8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833333333333334"/>
                  <c:y val="-1.38792505204718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4-41C3-B456-579D22031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(long)'!$B$25:$B$26</c:f>
              <c:numCache>
                <c:formatCode>General</c:formatCode>
                <c:ptCount val="2"/>
                <c:pt idx="0">
                  <c:v>0</c:v>
                </c:pt>
                <c:pt idx="1">
                  <c:v>708</c:v>
                </c:pt>
              </c:numCache>
            </c:numRef>
          </c:xVal>
          <c:yVal>
            <c:numRef>
              <c:f>'max example (long)'!$C$25:$C$26</c:f>
              <c:numCache>
                <c:formatCode>General</c:formatCode>
                <c:ptCount val="2"/>
                <c:pt idx="0">
                  <c:v>1062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F4-41C3-B456-579D22031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321552"/>
        <c:axId val="745318928"/>
      </c:scatterChart>
      <c:valAx>
        <c:axId val="745321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18928"/>
        <c:crosses val="autoZero"/>
        <c:crossBetween val="midCat"/>
      </c:valAx>
      <c:valAx>
        <c:axId val="74531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2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C1, C2, C3, C4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1111111111111112E-2"/>
                  <c:y val="-4.8118985126774266E-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D9-4EF5-B37A-7D65B1A34EAA}"/>
                </c:ext>
              </c:extLst>
            </c:dLbl>
            <c:dLbl>
              <c:idx val="1"/>
              <c:layout>
                <c:manualLayout>
                  <c:x val="-6.6666666666666666E-2"/>
                  <c:y val="-4.16407844852726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D9-4EF5-B37A-7D65B1A34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(long)'!$B$15:$B$16</c:f>
              <c:numCache>
                <c:formatCode>General</c:formatCode>
                <c:ptCount val="2"/>
                <c:pt idx="0">
                  <c:v>0</c:v>
                </c:pt>
                <c:pt idx="1">
                  <c:v>900</c:v>
                </c:pt>
              </c:numCache>
            </c:numRef>
          </c:xVal>
          <c:yVal>
            <c:numRef>
              <c:f>'max example (long)'!$C$15:$C$16</c:f>
              <c:numCache>
                <c:formatCode>General</c:formatCode>
                <c:ptCount val="2"/>
                <c:pt idx="0">
                  <c:v>630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D9-4EF5-B37A-7D65B1A34EAA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666666666666668E-2"/>
                  <c:y val="-4.16377515614156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D9-4EF5-B37A-7D65B1A34EAA}"/>
                </c:ext>
              </c:extLst>
            </c:dLbl>
            <c:dLbl>
              <c:idx val="1"/>
              <c:layout>
                <c:manualLayout>
                  <c:x val="-0.11666666666666667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D9-4EF5-B37A-7D65B1A34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(long)'!$B$20:$B$21</c:f>
              <c:numCache>
                <c:formatCode>General</c:formatCode>
                <c:ptCount val="2"/>
                <c:pt idx="0">
                  <c:v>0</c:v>
                </c:pt>
                <c:pt idx="1">
                  <c:v>1200</c:v>
                </c:pt>
              </c:numCache>
            </c:numRef>
          </c:xVal>
          <c:yVal>
            <c:numRef>
              <c:f>'max example (long)'!$C$20:$C$21</c:f>
              <c:numCache>
                <c:formatCode>General</c:formatCode>
                <c:ptCount val="2"/>
                <c:pt idx="0">
                  <c:v>720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CD9-4EF5-B37A-7D65B1A34EAA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0.10833333333333334"/>
                  <c:y val="-1.38792505204718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D9-4EF5-B37A-7D65B1A34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(long)'!$B$25:$B$26</c:f>
              <c:numCache>
                <c:formatCode>General</c:formatCode>
                <c:ptCount val="2"/>
                <c:pt idx="0">
                  <c:v>0</c:v>
                </c:pt>
                <c:pt idx="1">
                  <c:v>708</c:v>
                </c:pt>
              </c:numCache>
            </c:numRef>
          </c:xVal>
          <c:yVal>
            <c:numRef>
              <c:f>'max example (long)'!$C$25:$C$26</c:f>
              <c:numCache>
                <c:formatCode>General</c:formatCode>
                <c:ptCount val="2"/>
                <c:pt idx="0">
                  <c:v>1062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CD9-4EF5-B37A-7D65B1A34EAA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3333333333333332E-3"/>
                  <c:y val="6.9444444444444448E-2"/>
                </c:manualLayout>
              </c:layout>
              <c:tx>
                <c:rich>
                  <a:bodyPr/>
                  <a:lstStyle/>
                  <a:p>
                    <a:fld id="{06518BA6-10F3-4690-8070-6366BE92D9C3}" type="YVALUE">
                      <a:rPr lang="en-US"/>
                      <a:pPr/>
                      <a:t>[Y VALUE]</a:t>
                    </a:fld>
                    <a:r>
                      <a:rPr lang="en-US"/>
                      <a:t>,0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0CD9-4EF5-B37A-7D65B1A34EAA}"/>
                </c:ext>
              </c:extLst>
            </c:dLbl>
            <c:dLbl>
              <c:idx val="1"/>
              <c:layout>
                <c:manualLayout>
                  <c:x val="-2.7777777777777776E-2"/>
                  <c:y val="-3.24074074074074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D9-4EF5-B37A-7D65B1A34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(long)'!$B$30:$B$31</c:f>
              <c:numCache>
                <c:formatCode>General</c:formatCode>
                <c:ptCount val="2"/>
                <c:pt idx="0">
                  <c:v>0</c:v>
                </c:pt>
                <c:pt idx="1">
                  <c:v>1350</c:v>
                </c:pt>
              </c:numCache>
            </c:numRef>
          </c:xVal>
          <c:yVal>
            <c:numRef>
              <c:f>'max example (long)'!$C$30:$C$31</c:f>
              <c:numCache>
                <c:formatCode>General</c:formatCode>
                <c:ptCount val="2"/>
                <c:pt idx="0">
                  <c:v>540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CD9-4EF5-B37A-7D65B1A34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321552"/>
        <c:axId val="745318928"/>
      </c:scatterChart>
      <c:valAx>
        <c:axId val="745321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18928"/>
        <c:crosses val="autoZero"/>
        <c:crossBetween val="midCat"/>
      </c:valAx>
      <c:valAx>
        <c:axId val="74531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2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Feasible Region</a:t>
            </a:r>
            <a:r>
              <a:rPr lang="en-US" baseline="0"/>
              <a:t> for C1, C2, C3, C4</a:t>
            </a:r>
            <a:endParaRPr lang="en-US"/>
          </a:p>
        </c:rich>
      </c:tx>
      <c:layout>
        <c:manualLayout>
          <c:xMode val="edge"/>
          <c:yMode val="edge"/>
          <c:x val="0.44550636591253479"/>
          <c:y val="1.11172857599095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9595088060497491E-3"/>
                  <c:y val="-1.857695532558109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F6-460A-8459-466C0BFA5711}"/>
                </c:ext>
              </c:extLst>
            </c:dLbl>
            <c:dLbl>
              <c:idx val="1"/>
              <c:layout>
                <c:manualLayout>
                  <c:x val="-4.170912302153486E-3"/>
                  <c:y val="-1.38475860973235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6-460A-8459-466C0BFA5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(long)'!$B$15:$B$16</c:f>
              <c:numCache>
                <c:formatCode>General</c:formatCode>
                <c:ptCount val="2"/>
                <c:pt idx="0">
                  <c:v>0</c:v>
                </c:pt>
                <c:pt idx="1">
                  <c:v>900</c:v>
                </c:pt>
              </c:numCache>
            </c:numRef>
          </c:xVal>
          <c:yVal>
            <c:numRef>
              <c:f>'max example (long)'!$C$15:$C$16</c:f>
              <c:numCache>
                <c:formatCode>General</c:formatCode>
                <c:ptCount val="2"/>
                <c:pt idx="0">
                  <c:v>630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6-460A-8459-466C0BFA571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666666666666668E-2"/>
                  <c:y val="-4.16377515614156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6-460A-8459-466C0BFA5711}"/>
                </c:ext>
              </c:extLst>
            </c:dLbl>
            <c:dLbl>
              <c:idx val="1"/>
              <c:layout>
                <c:manualLayout>
                  <c:x val="-0.11666666666666667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6-460A-8459-466C0BFA5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(long)'!$B$20:$B$21</c:f>
              <c:numCache>
                <c:formatCode>General</c:formatCode>
                <c:ptCount val="2"/>
                <c:pt idx="0">
                  <c:v>0</c:v>
                </c:pt>
                <c:pt idx="1">
                  <c:v>1200</c:v>
                </c:pt>
              </c:numCache>
            </c:numRef>
          </c:xVal>
          <c:yVal>
            <c:numRef>
              <c:f>'max example (long)'!$C$20:$C$21</c:f>
              <c:numCache>
                <c:formatCode>General</c:formatCode>
                <c:ptCount val="2"/>
                <c:pt idx="0">
                  <c:v>720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F6-460A-8459-466C0BFA5711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6.4380682799814078E-3"/>
                  <c:y val="-3.05551741992601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6-460A-8459-466C0BFA5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(long)'!$B$25:$B$26</c:f>
              <c:numCache>
                <c:formatCode>General</c:formatCode>
                <c:ptCount val="2"/>
                <c:pt idx="0">
                  <c:v>0</c:v>
                </c:pt>
                <c:pt idx="1">
                  <c:v>708</c:v>
                </c:pt>
              </c:numCache>
            </c:numRef>
          </c:xVal>
          <c:yVal>
            <c:numRef>
              <c:f>'max example (long)'!$C$25:$C$26</c:f>
              <c:numCache>
                <c:formatCode>General</c:formatCode>
                <c:ptCount val="2"/>
                <c:pt idx="0">
                  <c:v>1062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F6-460A-8459-466C0BFA5711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1.176850040677862E-3"/>
                  <c:y val="-1.2082388716626076E-2"/>
                </c:manualLayout>
              </c:layout>
              <c:tx>
                <c:rich>
                  <a:bodyPr/>
                  <a:lstStyle/>
                  <a:p>
                    <a:fld id="{06518BA6-10F3-4690-8070-6366BE92D9C3}" type="YVALUE">
                      <a:rPr lang="en-US"/>
                      <a:pPr/>
                      <a:t>[Y VALUE]</a:t>
                    </a:fld>
                    <a:r>
                      <a:rPr lang="en-US"/>
                      <a:t>,0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DBF6-460A-8459-466C0BFA5711}"/>
                </c:ext>
              </c:extLst>
            </c:dLbl>
            <c:dLbl>
              <c:idx val="1"/>
              <c:layout>
                <c:manualLayout>
                  <c:x val="-2.7777777777777776E-2"/>
                  <c:y val="-3.24074074074074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6-460A-8459-466C0BFA5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'max example (long)'!$B$30:$B$31</c:f>
              <c:numCache>
                <c:formatCode>General</c:formatCode>
                <c:ptCount val="2"/>
                <c:pt idx="0">
                  <c:v>0</c:v>
                </c:pt>
                <c:pt idx="1">
                  <c:v>1350</c:v>
                </c:pt>
              </c:numCache>
            </c:numRef>
          </c:xVal>
          <c:yVal>
            <c:numRef>
              <c:f>'max example (long)'!$C$30:$C$31</c:f>
              <c:numCache>
                <c:formatCode>General</c:formatCode>
                <c:ptCount val="2"/>
                <c:pt idx="0">
                  <c:v>540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BF6-460A-8459-466C0BFA5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321552"/>
        <c:axId val="745318928"/>
      </c:scatterChart>
      <c:valAx>
        <c:axId val="745321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18928"/>
        <c:crosses val="autoZero"/>
        <c:crossBetween val="midCat"/>
      </c:valAx>
      <c:valAx>
        <c:axId val="74531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32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'min example (long)'!$A$15:$B$15</c:f>
              <c:numCache>
                <c:formatCode>General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xVal>
          <c:yVal>
            <c:numRef>
              <c:f>'min example (long)'!$A$16:$B$16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8E-4E7A-BF24-9E6594232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6681416"/>
        <c:axId val="836693552"/>
      </c:scatterChart>
      <c:valAx>
        <c:axId val="836681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93552"/>
        <c:crosses val="autoZero"/>
        <c:crossBetween val="midCat"/>
      </c:valAx>
      <c:valAx>
        <c:axId val="83669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81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C1, C2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'min example (long)'!$A$15:$B$15</c:f>
              <c:numCache>
                <c:formatCode>General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xVal>
          <c:yVal>
            <c:numRef>
              <c:f>'min example (long)'!$A$16:$B$16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DF-4FB1-9ADC-58036B0C368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'min example (long)'!$A$11</c:f>
              <c:numCache>
                <c:formatCode>General</c:formatCode>
                <c:ptCount val="1"/>
                <c:pt idx="0">
                  <c:v>125</c:v>
                </c:pt>
              </c:numCache>
            </c:numRef>
          </c:xVal>
          <c:yVal>
            <c:numRef>
              <c:f>'min example (long)'!$B$11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9DF-4FB1-9ADC-58036B0C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6681416"/>
        <c:axId val="836693552"/>
      </c:scatterChart>
      <c:valAx>
        <c:axId val="836681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93552"/>
        <c:crosses val="autoZero"/>
        <c:crossBetween val="midCat"/>
      </c:valAx>
      <c:valAx>
        <c:axId val="83669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81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C1, C2, C3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9A-4B63-903D-B89A955D72AB}"/>
              </c:ext>
            </c:extLst>
          </c:dPt>
          <c:xVal>
            <c:numRef>
              <c:f>'min example (long)'!$A$15:$B$15</c:f>
              <c:numCache>
                <c:formatCode>General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xVal>
          <c:yVal>
            <c:numRef>
              <c:f>'min example (long)'!$A$16:$B$16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9A-4B63-903D-B89A955D72AB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'min example (long)'!$A$11</c:f>
              <c:numCache>
                <c:formatCode>General</c:formatCode>
                <c:ptCount val="1"/>
                <c:pt idx="0">
                  <c:v>125</c:v>
                </c:pt>
              </c:numCache>
            </c:numRef>
          </c:xVal>
          <c:yVal>
            <c:numRef>
              <c:f>'min example (long)'!$B$11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9A-4B63-903D-B89A955D72AB}"/>
            </c:ext>
          </c:extLst>
        </c:ser>
        <c:ser>
          <c:idx val="2"/>
          <c:order val="2"/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'min example (long)'!$A$20:$A$21</c:f>
              <c:numCache>
                <c:formatCode>General</c:formatCode>
                <c:ptCount val="2"/>
                <c:pt idx="0">
                  <c:v>0</c:v>
                </c:pt>
                <c:pt idx="1">
                  <c:v>300</c:v>
                </c:pt>
              </c:numCache>
            </c:numRef>
          </c:xVal>
          <c:yVal>
            <c:numRef>
              <c:f>'min example (long)'!$B$20:$B$21</c:f>
              <c:numCache>
                <c:formatCode>General</c:formatCode>
                <c:ptCount val="2"/>
                <c:pt idx="0">
                  <c:v>600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9A-4B63-903D-B89A955D7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6681416"/>
        <c:axId val="836693552"/>
      </c:scatterChart>
      <c:valAx>
        <c:axId val="836681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93552"/>
        <c:crosses val="autoZero"/>
        <c:crossBetween val="midCat"/>
      </c:valAx>
      <c:valAx>
        <c:axId val="83669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81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C1, C2, C3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6-4827-9B97-3C76F1AC880C}"/>
              </c:ext>
            </c:extLst>
          </c:dPt>
          <c:xVal>
            <c:numRef>
              <c:f>'min example (long)'!$A$15:$B$15</c:f>
              <c:numCache>
                <c:formatCode>General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xVal>
          <c:yVal>
            <c:numRef>
              <c:f>'min example (long)'!$A$16:$B$16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86-4827-9B97-3C76F1AC880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'min example (long)'!$A$11</c:f>
              <c:numCache>
                <c:formatCode>General</c:formatCode>
                <c:ptCount val="1"/>
                <c:pt idx="0">
                  <c:v>125</c:v>
                </c:pt>
              </c:numCache>
            </c:numRef>
          </c:xVal>
          <c:yVal>
            <c:numRef>
              <c:f>'min example (long)'!$B$11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A86-4827-9B97-3C76F1AC880C}"/>
            </c:ext>
          </c:extLst>
        </c:ser>
        <c:ser>
          <c:idx val="2"/>
          <c:order val="2"/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'min example (long)'!$A$20:$A$21</c:f>
              <c:numCache>
                <c:formatCode>General</c:formatCode>
                <c:ptCount val="2"/>
                <c:pt idx="0">
                  <c:v>0</c:v>
                </c:pt>
                <c:pt idx="1">
                  <c:v>300</c:v>
                </c:pt>
              </c:numCache>
            </c:numRef>
          </c:xVal>
          <c:yVal>
            <c:numRef>
              <c:f>'min example (long)'!$B$20:$B$21</c:f>
              <c:numCache>
                <c:formatCode>General</c:formatCode>
                <c:ptCount val="2"/>
                <c:pt idx="0">
                  <c:v>600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A86-4827-9B97-3C76F1AC8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6681416"/>
        <c:axId val="836693552"/>
      </c:scatterChart>
      <c:valAx>
        <c:axId val="836681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93552"/>
        <c:crosses val="autoZero"/>
        <c:crossBetween val="midCat"/>
      </c:valAx>
      <c:valAx>
        <c:axId val="83669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81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5</xdr:row>
      <xdr:rowOff>180022</xdr:rowOff>
    </xdr:from>
    <xdr:to>
      <xdr:col>16</xdr:col>
      <xdr:colOff>219075</xdr:colOff>
      <xdr:row>21</xdr:row>
      <xdr:rowOff>16192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1984A8D-FE1C-45FF-BF92-9A8C7A990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272415</xdr:colOff>
      <xdr:row>6</xdr:row>
      <xdr:rowOff>30480</xdr:rowOff>
    </xdr:from>
    <xdr:to>
      <xdr:col>23</xdr:col>
      <xdr:colOff>577215</xdr:colOff>
      <xdr:row>21</xdr:row>
      <xdr:rowOff>59055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419589D-5D11-4060-813E-CC3BB1122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457200</xdr:colOff>
      <xdr:row>21</xdr:row>
      <xdr:rowOff>133350</xdr:rowOff>
    </xdr:from>
    <xdr:to>
      <xdr:col>16</xdr:col>
      <xdr:colOff>152400</xdr:colOff>
      <xdr:row>36</xdr:row>
      <xdr:rowOff>158115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7150E61-394F-45C1-A585-613F3906F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304800</xdr:colOff>
      <xdr:row>21</xdr:row>
      <xdr:rowOff>152400</xdr:rowOff>
    </xdr:from>
    <xdr:to>
      <xdr:col>24</xdr:col>
      <xdr:colOff>0</xdr:colOff>
      <xdr:row>37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179637AD-07E2-4EEB-8A2F-FFBB546F9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419099</xdr:colOff>
      <xdr:row>37</xdr:row>
      <xdr:rowOff>95248</xdr:rowOff>
    </xdr:from>
    <xdr:to>
      <xdr:col>24</xdr:col>
      <xdr:colOff>11429</xdr:colOff>
      <xdr:row>75</xdr:row>
      <xdr:rowOff>76199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3291AE8-0A6D-402C-B23C-4B9977FDC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28575</xdr:colOff>
      <xdr:row>67</xdr:row>
      <xdr:rowOff>43816</xdr:rowOff>
    </xdr:from>
    <xdr:to>
      <xdr:col>13</xdr:col>
      <xdr:colOff>81915</xdr:colOff>
      <xdr:row>68</xdr:row>
      <xdr:rowOff>106681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79B1F6-4939-49B9-8B08-9C810BD716E2}"/>
            </a:ext>
          </a:extLst>
        </xdr:cNvPr>
        <xdr:cNvSpPr txBox="1"/>
      </xdr:nvSpPr>
      <xdr:spPr>
        <a:xfrm>
          <a:off x="6753225" y="12169141"/>
          <a:ext cx="1882140" cy="24384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Feasible</a:t>
          </a:r>
          <a:r>
            <a:rPr lang="en-US" sz="1100" b="1" baseline="0"/>
            <a:t> Region</a:t>
          </a:r>
          <a:endParaRPr lang="en-US" sz="1100" b="1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0.04483</cdr:x>
      <cdr:y>0.55809</cdr:y>
    </cdr:from>
    <cdr:to>
      <cdr:x>0.45343</cdr:x>
      <cdr:y>0.95831</cdr:y>
    </cdr:to>
    <cdr:sp macro="" textlink="">
      <cdr:nvSpPr>
        <cdr:cNvPr id="2" name="Freeform: Shape 1">
          <a:extLst xmlns:a="http://schemas.openxmlformats.org/drawingml/2006/main">
            <a:ext uri="{FF2B5EF4-FFF2-40B4-BE49-F238E27FC236}">
              <a16:creationId xmlns:a16="http://schemas.microsoft.com/office/drawing/2014/main" id="{64555359-BBCA-4981-8FA0-0882D706883E}"/>
            </a:ext>
          </a:extLst>
        </cdr:cNvPr>
        <cdr:cNvSpPr/>
      </cdr:nvSpPr>
      <cdr:spPr>
        <a:xfrm xmlns:a="http://schemas.openxmlformats.org/drawingml/2006/main">
          <a:off x="419101" y="3825242"/>
          <a:ext cx="3819525" cy="2743200"/>
        </a:xfrm>
        <a:custGeom xmlns:a="http://schemas.openxmlformats.org/drawingml/2006/main">
          <a:avLst/>
          <a:gdLst>
            <a:gd name="connsiteX0" fmla="*/ 0 w 3819525"/>
            <a:gd name="connsiteY0" fmla="*/ 2743200 h 2743200"/>
            <a:gd name="connsiteX1" fmla="*/ 3819525 w 3819525"/>
            <a:gd name="connsiteY1" fmla="*/ 2724150 h 2743200"/>
            <a:gd name="connsiteX2" fmla="*/ 2924175 w 3819525"/>
            <a:gd name="connsiteY2" fmla="*/ 1447800 h 2743200"/>
            <a:gd name="connsiteX3" fmla="*/ 1657350 w 3819525"/>
            <a:gd name="connsiteY3" fmla="*/ 619125 h 2743200"/>
            <a:gd name="connsiteX4" fmla="*/ 0 w 3819525"/>
            <a:gd name="connsiteY4" fmla="*/ 0 h 2743200"/>
            <a:gd name="connsiteX5" fmla="*/ 0 w 3819525"/>
            <a:gd name="connsiteY5" fmla="*/ 2743200 h 27432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3819525" h="2743200">
              <a:moveTo>
                <a:pt x="0" y="2743200"/>
              </a:moveTo>
              <a:lnTo>
                <a:pt x="3819525" y="2724150"/>
              </a:lnTo>
              <a:lnTo>
                <a:pt x="2924175" y="1447800"/>
              </a:lnTo>
              <a:lnTo>
                <a:pt x="1657350" y="619125"/>
              </a:lnTo>
              <a:lnTo>
                <a:pt x="0" y="0"/>
              </a:lnTo>
              <a:lnTo>
                <a:pt x="0" y="2743200"/>
              </a:lnTo>
              <a:close/>
            </a:path>
          </a:pathLst>
        </a:cu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</xdr:colOff>
      <xdr:row>7</xdr:row>
      <xdr:rowOff>178116</xdr:rowOff>
    </xdr:from>
    <xdr:to>
      <xdr:col>11</xdr:col>
      <xdr:colOff>336232</xdr:colOff>
      <xdr:row>25</xdr:row>
      <xdr:rowOff>131444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3F1349-8216-44B1-AD75-64E09DF4E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542925</xdr:colOff>
      <xdr:row>8</xdr:row>
      <xdr:rowOff>0</xdr:rowOff>
    </xdr:from>
    <xdr:to>
      <xdr:col>19</xdr:col>
      <xdr:colOff>238125</xdr:colOff>
      <xdr:row>25</xdr:row>
      <xdr:rowOff>140018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B8CDFB6-4948-49DD-8289-451B86989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47625</xdr:colOff>
      <xdr:row>26</xdr:row>
      <xdr:rowOff>47625</xdr:rowOff>
    </xdr:from>
    <xdr:to>
      <xdr:col>11</xdr:col>
      <xdr:colOff>352425</xdr:colOff>
      <xdr:row>43</xdr:row>
      <xdr:rowOff>180023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4F0CF14-9963-4CCE-A740-ABFB540BF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561975</xdr:colOff>
      <xdr:row>26</xdr:row>
      <xdr:rowOff>47625</xdr:rowOff>
    </xdr:from>
    <xdr:to>
      <xdr:col>19</xdr:col>
      <xdr:colOff>257175</xdr:colOff>
      <xdr:row>43</xdr:row>
      <xdr:rowOff>180023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1491EB2-8D2A-4AB6-82C2-DC0DE76F6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0.35167</cdr:x>
      <cdr:y>0.23718</cdr:y>
    </cdr:from>
    <cdr:to>
      <cdr:x>0.35167</cdr:x>
      <cdr:y>0.91106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6BE4D2C-264E-4C48-879C-6326F3FE15A5}"/>
            </a:ext>
          </a:extLst>
        </cdr:cNvPr>
        <cdr:cNvCxnSpPr/>
      </cdr:nvCxnSpPr>
      <cdr:spPr>
        <a:xfrm xmlns:a="http://schemas.openxmlformats.org/drawingml/2006/main">
          <a:off x="1607820" y="762000"/>
          <a:ext cx="0" cy="216503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accent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0.35167</cdr:x>
      <cdr:y>0.23718</cdr:y>
    </cdr:from>
    <cdr:to>
      <cdr:x>0.35167</cdr:x>
      <cdr:y>0.91106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6BE4D2C-264E-4C48-879C-6326F3FE15A5}"/>
            </a:ext>
          </a:extLst>
        </cdr:cNvPr>
        <cdr:cNvCxnSpPr/>
      </cdr:nvCxnSpPr>
      <cdr:spPr>
        <a:xfrm xmlns:a="http://schemas.openxmlformats.org/drawingml/2006/main">
          <a:off x="1607820" y="762000"/>
          <a:ext cx="0" cy="216503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accent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0.35167</cdr:x>
      <cdr:y>0.23718</cdr:y>
    </cdr:from>
    <cdr:to>
      <cdr:x>0.35167</cdr:x>
      <cdr:y>0.91106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6BE4D2C-264E-4C48-879C-6326F3FE15A5}"/>
            </a:ext>
          </a:extLst>
        </cdr:cNvPr>
        <cdr:cNvCxnSpPr/>
      </cdr:nvCxnSpPr>
      <cdr:spPr>
        <a:xfrm xmlns:a="http://schemas.openxmlformats.org/drawingml/2006/main">
          <a:off x="1607820" y="762000"/>
          <a:ext cx="0" cy="216503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accent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0.3525</cdr:x>
      <cdr:y>0.53135</cdr:y>
    </cdr:from>
    <cdr:to>
      <cdr:x>0.62333</cdr:x>
      <cdr:y>0.79881</cdr:y>
    </cdr:to>
    <cdr:sp macro="" textlink="">
      <cdr:nvSpPr>
        <cdr:cNvPr id="2" name="Freeform: Shape 1">
          <a:extLst xmlns:a="http://schemas.openxmlformats.org/drawingml/2006/main">
            <a:ext uri="{FF2B5EF4-FFF2-40B4-BE49-F238E27FC236}">
              <a16:creationId xmlns:a16="http://schemas.microsoft.com/office/drawing/2014/main" id="{43B7BB62-2B79-4B41-80CC-B56F0F66FB0C}"/>
            </a:ext>
          </a:extLst>
        </cdr:cNvPr>
        <cdr:cNvSpPr/>
      </cdr:nvSpPr>
      <cdr:spPr>
        <a:xfrm xmlns:a="http://schemas.openxmlformats.org/drawingml/2006/main">
          <a:off x="1611630" y="1703070"/>
          <a:ext cx="1238250" cy="857250"/>
        </a:xfrm>
        <a:custGeom xmlns:a="http://schemas.openxmlformats.org/drawingml/2006/main">
          <a:avLst/>
          <a:gdLst>
            <a:gd name="connsiteX0" fmla="*/ 0 w 1238250"/>
            <a:gd name="connsiteY0" fmla="*/ 0 h 857250"/>
            <a:gd name="connsiteX1" fmla="*/ 0 w 1238250"/>
            <a:gd name="connsiteY1" fmla="*/ 428625 h 857250"/>
            <a:gd name="connsiteX2" fmla="*/ 1238250 w 1238250"/>
            <a:gd name="connsiteY2" fmla="*/ 857250 h 857250"/>
            <a:gd name="connsiteX3" fmla="*/ 0 w 1238250"/>
            <a:gd name="connsiteY3" fmla="*/ 0 h 857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238250" h="857250">
              <a:moveTo>
                <a:pt x="0" y="0"/>
              </a:moveTo>
              <a:lnTo>
                <a:pt x="0" y="428625"/>
              </a:lnTo>
              <a:lnTo>
                <a:pt x="1238250" y="85725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C8E6-8EFC-4E92-BD22-1462D194A033}">
  <sheetPr>
    <tabColor rgb="FFFFFF00"/>
  </sheetPr>
  <dimension ref="A5:F97"/>
  <sheetViews>
    <sheetView topLeftCell="A52" workbookViewId="0">
      <selection activeCell="D8" sqref="D8"/>
    </sheetView>
  </sheetViews>
  <sheetFormatPr defaultRowHeight="15" x14ac:dyDescent="0.25"/>
  <cols>
    <col min="3" max="3" width="18" bestFit="1" customWidth="1"/>
  </cols>
  <sheetData>
    <row r="5" spans="1:6" x14ac:dyDescent="0.25">
      <c r="C5" t="s">
        <v>5</v>
      </c>
      <c r="D5" t="s">
        <v>6</v>
      </c>
    </row>
    <row r="6" spans="1:6" x14ac:dyDescent="0.25">
      <c r="B6" s="1" t="s">
        <v>2</v>
      </c>
      <c r="C6" s="1">
        <v>10</v>
      </c>
      <c r="D6" s="1">
        <v>9</v>
      </c>
      <c r="E6" s="1"/>
      <c r="F6" t="s">
        <v>61</v>
      </c>
    </row>
    <row r="7" spans="1:6" x14ac:dyDescent="0.25">
      <c r="B7" s="1" t="s">
        <v>3</v>
      </c>
      <c r="C7" s="1">
        <v>0.7</v>
      </c>
      <c r="D7" s="1">
        <v>1</v>
      </c>
      <c r="E7" s="3" t="s">
        <v>11</v>
      </c>
      <c r="F7" t="s">
        <v>15</v>
      </c>
    </row>
    <row r="8" spans="1:6" x14ac:dyDescent="0.25">
      <c r="B8" s="1" t="s">
        <v>4</v>
      </c>
      <c r="C8" s="1">
        <v>0.5</v>
      </c>
      <c r="D8" s="1">
        <f>5/6</f>
        <v>0.83333333333333337</v>
      </c>
      <c r="E8" s="3" t="s">
        <v>12</v>
      </c>
      <c r="F8" t="s">
        <v>16</v>
      </c>
    </row>
    <row r="9" spans="1:6" x14ac:dyDescent="0.25">
      <c r="B9" s="1" t="s">
        <v>7</v>
      </c>
      <c r="C9" s="1">
        <v>1</v>
      </c>
      <c r="D9" s="1">
        <f>2/3</f>
        <v>0.66666666666666663</v>
      </c>
      <c r="E9" s="3" t="s">
        <v>13</v>
      </c>
      <c r="F9" t="s">
        <v>17</v>
      </c>
    </row>
    <row r="10" spans="1:6" x14ac:dyDescent="0.25">
      <c r="B10" s="1" t="s">
        <v>8</v>
      </c>
      <c r="C10" s="1">
        <v>0.1</v>
      </c>
      <c r="D10" s="1">
        <v>0.25</v>
      </c>
      <c r="E10" s="3" t="s">
        <v>14</v>
      </c>
      <c r="F10" t="s">
        <v>18</v>
      </c>
    </row>
    <row r="11" spans="1:6" x14ac:dyDescent="0.25">
      <c r="B11" s="1" t="s">
        <v>9</v>
      </c>
      <c r="C11" s="3" t="s">
        <v>10</v>
      </c>
      <c r="D11" s="3" t="s">
        <v>10</v>
      </c>
      <c r="E11" s="1"/>
      <c r="F11" t="s">
        <v>19</v>
      </c>
    </row>
    <row r="13" spans="1:6" x14ac:dyDescent="0.25">
      <c r="A13" s="4"/>
      <c r="B13" s="4" t="s">
        <v>20</v>
      </c>
    </row>
    <row r="14" spans="1:6" x14ac:dyDescent="0.25">
      <c r="B14" s="2" t="s">
        <v>0</v>
      </c>
      <c r="C14" s="2" t="s">
        <v>1</v>
      </c>
    </row>
    <row r="15" spans="1:6" x14ac:dyDescent="0.25">
      <c r="B15" s="2">
        <v>0</v>
      </c>
      <c r="C15" s="2">
        <v>630</v>
      </c>
    </row>
    <row r="16" spans="1:6" x14ac:dyDescent="0.25">
      <c r="B16" s="2">
        <v>900</v>
      </c>
      <c r="C16" s="2">
        <v>0</v>
      </c>
    </row>
    <row r="18" spans="2:3" x14ac:dyDescent="0.25">
      <c r="B18" t="s">
        <v>21</v>
      </c>
    </row>
    <row r="19" spans="2:3" x14ac:dyDescent="0.25">
      <c r="B19" s="2" t="s">
        <v>0</v>
      </c>
      <c r="C19" s="2" t="s">
        <v>1</v>
      </c>
    </row>
    <row r="20" spans="2:3" x14ac:dyDescent="0.25">
      <c r="B20" s="2">
        <v>0</v>
      </c>
      <c r="C20" s="2">
        <v>720</v>
      </c>
    </row>
    <row r="21" spans="2:3" x14ac:dyDescent="0.25">
      <c r="B21" s="2">
        <v>1200</v>
      </c>
      <c r="C21" s="2">
        <v>0</v>
      </c>
    </row>
    <row r="23" spans="2:3" x14ac:dyDescent="0.25">
      <c r="B23" t="s">
        <v>22</v>
      </c>
    </row>
    <row r="24" spans="2:3" x14ac:dyDescent="0.25">
      <c r="B24" s="2" t="s">
        <v>0</v>
      </c>
      <c r="C24" s="2" t="s">
        <v>1</v>
      </c>
    </row>
    <row r="25" spans="2:3" x14ac:dyDescent="0.25">
      <c r="B25" s="2">
        <v>0</v>
      </c>
      <c r="C25" s="2">
        <v>1062</v>
      </c>
    </row>
    <row r="26" spans="2:3" x14ac:dyDescent="0.25">
      <c r="B26" s="2">
        <v>708</v>
      </c>
      <c r="C26" s="2">
        <v>0</v>
      </c>
    </row>
    <row r="28" spans="2:3" x14ac:dyDescent="0.25">
      <c r="B28" t="s">
        <v>23</v>
      </c>
    </row>
    <row r="29" spans="2:3" x14ac:dyDescent="0.25">
      <c r="B29" s="2" t="s">
        <v>0</v>
      </c>
      <c r="C29" s="2" t="s">
        <v>1</v>
      </c>
    </row>
    <row r="30" spans="2:3" x14ac:dyDescent="0.25">
      <c r="B30" s="2">
        <v>0</v>
      </c>
      <c r="C30" s="2">
        <v>540</v>
      </c>
    </row>
    <row r="31" spans="2:3" x14ac:dyDescent="0.25">
      <c r="B31" s="2">
        <v>1350</v>
      </c>
      <c r="C31" s="2">
        <v>0</v>
      </c>
    </row>
    <row r="52" spans="3:5" x14ac:dyDescent="0.25">
      <c r="C52" s="10" t="s">
        <v>24</v>
      </c>
      <c r="D52" s="10"/>
      <c r="E52" s="11"/>
    </row>
    <row r="53" spans="3:5" x14ac:dyDescent="0.25">
      <c r="C53" s="4" t="s">
        <v>25</v>
      </c>
      <c r="D53" s="8" t="s">
        <v>27</v>
      </c>
    </row>
    <row r="54" spans="3:5" x14ac:dyDescent="0.25">
      <c r="C54" s="4" t="s">
        <v>26</v>
      </c>
      <c r="D54" s="5" t="s">
        <v>28</v>
      </c>
    </row>
    <row r="56" spans="3:5" x14ac:dyDescent="0.25">
      <c r="D56" t="s">
        <v>32</v>
      </c>
    </row>
    <row r="57" spans="3:5" x14ac:dyDescent="0.25">
      <c r="C57" s="7" t="s">
        <v>27</v>
      </c>
    </row>
    <row r="58" spans="3:5" x14ac:dyDescent="0.25">
      <c r="C58" s="1" t="s">
        <v>30</v>
      </c>
    </row>
    <row r="59" spans="3:5" x14ac:dyDescent="0.25">
      <c r="C59" s="1" t="s">
        <v>29</v>
      </c>
    </row>
    <row r="60" spans="3:5" x14ac:dyDescent="0.25">
      <c r="C60" s="1" t="s">
        <v>34</v>
      </c>
    </row>
    <row r="61" spans="3:5" x14ac:dyDescent="0.25">
      <c r="D61" t="s">
        <v>31</v>
      </c>
    </row>
    <row r="62" spans="3:5" x14ac:dyDescent="0.25">
      <c r="C62" s="6" t="s">
        <v>28</v>
      </c>
    </row>
    <row r="63" spans="3:5" x14ac:dyDescent="0.25">
      <c r="C63" s="1" t="s">
        <v>33</v>
      </c>
    </row>
    <row r="64" spans="3:5" x14ac:dyDescent="0.25">
      <c r="C64" s="1" t="s">
        <v>35</v>
      </c>
    </row>
    <row r="65" spans="3:6" x14ac:dyDescent="0.25">
      <c r="C65" s="9" t="s">
        <v>36</v>
      </c>
    </row>
    <row r="66" spans="3:6" x14ac:dyDescent="0.25">
      <c r="C66" s="9" t="s">
        <v>37</v>
      </c>
    </row>
    <row r="67" spans="3:6" x14ac:dyDescent="0.25">
      <c r="C67" s="9" t="s">
        <v>38</v>
      </c>
    </row>
    <row r="68" spans="3:6" x14ac:dyDescent="0.25">
      <c r="C68" s="3" t="s">
        <v>39</v>
      </c>
    </row>
    <row r="69" spans="3:6" x14ac:dyDescent="0.25">
      <c r="D69" t="s">
        <v>40</v>
      </c>
    </row>
    <row r="70" spans="3:6" x14ac:dyDescent="0.25">
      <c r="C70" s="1" t="s">
        <v>34</v>
      </c>
    </row>
    <row r="71" spans="3:6" x14ac:dyDescent="0.25">
      <c r="C71" s="1" t="s">
        <v>41</v>
      </c>
      <c r="E71" t="s">
        <v>54</v>
      </c>
    </row>
    <row r="72" spans="3:6" x14ac:dyDescent="0.25">
      <c r="C72" s="3" t="s">
        <v>42</v>
      </c>
      <c r="E72" t="s">
        <v>55</v>
      </c>
    </row>
    <row r="73" spans="3:6" x14ac:dyDescent="0.25">
      <c r="E73" s="12" t="s">
        <v>56</v>
      </c>
      <c r="F73" s="12"/>
    </row>
    <row r="75" spans="3:6" x14ac:dyDescent="0.25">
      <c r="C75" s="10" t="s">
        <v>43</v>
      </c>
      <c r="D75" s="10"/>
    </row>
    <row r="76" spans="3:6" x14ac:dyDescent="0.25">
      <c r="C76" t="s">
        <v>24</v>
      </c>
    </row>
    <row r="77" spans="3:6" x14ac:dyDescent="0.25">
      <c r="C77" s="4" t="s">
        <v>25</v>
      </c>
      <c r="D77" s="8" t="s">
        <v>27</v>
      </c>
    </row>
    <row r="78" spans="3:6" x14ac:dyDescent="0.25">
      <c r="C78" s="4" t="s">
        <v>44</v>
      </c>
      <c r="D78" s="5" t="s">
        <v>45</v>
      </c>
    </row>
    <row r="80" spans="3:6" x14ac:dyDescent="0.25">
      <c r="D80" t="s">
        <v>32</v>
      </c>
    </row>
    <row r="81" spans="3:5" x14ac:dyDescent="0.25">
      <c r="C81" s="7" t="s">
        <v>27</v>
      </c>
    </row>
    <row r="82" spans="3:5" x14ac:dyDescent="0.25">
      <c r="C82" s="1" t="s">
        <v>30</v>
      </c>
    </row>
    <row r="83" spans="3:5" x14ac:dyDescent="0.25">
      <c r="C83" s="1" t="s">
        <v>29</v>
      </c>
    </row>
    <row r="84" spans="3:5" x14ac:dyDescent="0.25">
      <c r="C84" s="1" t="s">
        <v>34</v>
      </c>
    </row>
    <row r="85" spans="3:5" x14ac:dyDescent="0.25">
      <c r="D85" t="s">
        <v>31</v>
      </c>
    </row>
    <row r="86" spans="3:5" x14ac:dyDescent="0.25">
      <c r="C86" s="5" t="s">
        <v>45</v>
      </c>
    </row>
    <row r="87" spans="3:5" x14ac:dyDescent="0.25">
      <c r="C87" s="1" t="s">
        <v>46</v>
      </c>
    </row>
    <row r="88" spans="3:5" x14ac:dyDescent="0.25">
      <c r="C88" s="1" t="s">
        <v>47</v>
      </c>
    </row>
    <row r="89" spans="3:5" x14ac:dyDescent="0.25">
      <c r="C89" s="9" t="s">
        <v>48</v>
      </c>
    </row>
    <row r="90" spans="3:5" x14ac:dyDescent="0.25">
      <c r="C90" s="9" t="s">
        <v>49</v>
      </c>
    </row>
    <row r="91" spans="3:5" x14ac:dyDescent="0.25">
      <c r="C91" s="9" t="s">
        <v>50</v>
      </c>
    </row>
    <row r="92" spans="3:5" x14ac:dyDescent="0.25">
      <c r="C92" s="3" t="s">
        <v>51</v>
      </c>
    </row>
    <row r="93" spans="3:5" x14ac:dyDescent="0.25">
      <c r="D93" t="s">
        <v>40</v>
      </c>
    </row>
    <row r="94" spans="3:5" x14ac:dyDescent="0.25">
      <c r="C94" s="1" t="s">
        <v>34</v>
      </c>
    </row>
    <row r="95" spans="3:5" x14ac:dyDescent="0.25">
      <c r="C95" s="1" t="s">
        <v>52</v>
      </c>
      <c r="E95" t="s">
        <v>54</v>
      </c>
    </row>
    <row r="96" spans="3:5" x14ac:dyDescent="0.25">
      <c r="C96" s="3" t="s">
        <v>53</v>
      </c>
      <c r="E96" t="s">
        <v>57</v>
      </c>
    </row>
    <row r="97" spans="5:6" x14ac:dyDescent="0.25">
      <c r="E97" s="12" t="s">
        <v>58</v>
      </c>
      <c r="F97" s="12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E447-7E69-4835-98C5-3DCFF3EB55F1}">
  <sheetPr>
    <tabColor rgb="FFFFFF00"/>
  </sheetPr>
  <dimension ref="A1:G32"/>
  <sheetViews>
    <sheetView showGridLines="0" tabSelected="1" workbookViewId="0">
      <selection activeCell="I49" sqref="I49"/>
    </sheetView>
  </sheetViews>
  <sheetFormatPr defaultRowHeight="15" x14ac:dyDescent="0.25"/>
  <cols>
    <col min="1" max="1" width="2.140625" customWidth="1"/>
    <col min="2" max="2" width="5.140625" bestFit="1" customWidth="1"/>
    <col min="3" max="3" width="27.85546875" bestFit="1" customWidth="1"/>
    <col min="4" max="5" width="12.42578125" bestFit="1" customWidth="1"/>
    <col min="6" max="6" width="14.28515625" customWidth="1"/>
    <col min="7" max="7" width="10.28515625" customWidth="1"/>
  </cols>
  <sheetData>
    <row r="1" spans="1:5" x14ac:dyDescent="0.25">
      <c r="A1" s="16" t="s">
        <v>95</v>
      </c>
    </row>
    <row r="2" spans="1:5" x14ac:dyDescent="0.25">
      <c r="A2" s="16" t="s">
        <v>151</v>
      </c>
    </row>
    <row r="3" spans="1:5" x14ac:dyDescent="0.25">
      <c r="A3" s="16" t="s">
        <v>185</v>
      </c>
    </row>
    <row r="4" spans="1:5" x14ac:dyDescent="0.25">
      <c r="A4" s="16" t="s">
        <v>96</v>
      </c>
    </row>
    <row r="5" spans="1:5" x14ac:dyDescent="0.25">
      <c r="A5" s="16" t="s">
        <v>97</v>
      </c>
    </row>
    <row r="6" spans="1:5" x14ac:dyDescent="0.25">
      <c r="A6" s="16"/>
      <c r="B6" t="s">
        <v>146</v>
      </c>
    </row>
    <row r="7" spans="1:5" x14ac:dyDescent="0.25">
      <c r="A7" s="16"/>
      <c r="B7" t="s">
        <v>147</v>
      </c>
    </row>
    <row r="8" spans="1:5" x14ac:dyDescent="0.25">
      <c r="A8" s="16"/>
      <c r="B8" t="s">
        <v>148</v>
      </c>
    </row>
    <row r="9" spans="1:5" x14ac:dyDescent="0.25">
      <c r="A9" s="16" t="s">
        <v>98</v>
      </c>
    </row>
    <row r="10" spans="1:5" x14ac:dyDescent="0.25">
      <c r="B10" t="s">
        <v>99</v>
      </c>
    </row>
    <row r="11" spans="1:5" x14ac:dyDescent="0.25">
      <c r="B11" t="s">
        <v>100</v>
      </c>
    </row>
    <row r="14" spans="1:5" ht="15.75" thickBot="1" x14ac:dyDescent="0.3">
      <c r="A14" t="s">
        <v>152</v>
      </c>
    </row>
    <row r="15" spans="1:5" ht="15.75" thickBot="1" x14ac:dyDescent="0.3">
      <c r="B15" s="28" t="s">
        <v>101</v>
      </c>
      <c r="C15" s="28" t="s">
        <v>102</v>
      </c>
      <c r="D15" s="28" t="s">
        <v>103</v>
      </c>
      <c r="E15" s="28" t="s">
        <v>104</v>
      </c>
    </row>
    <row r="16" spans="1:5" ht="15.75" thickBot="1" x14ac:dyDescent="0.3">
      <c r="B16" s="18" t="s">
        <v>153</v>
      </c>
      <c r="C16" s="18" t="s">
        <v>154</v>
      </c>
      <c r="D16" s="29">
        <v>0</v>
      </c>
      <c r="E16" s="29">
        <v>7668</v>
      </c>
    </row>
    <row r="19" spans="1:7" ht="15.75" thickBot="1" x14ac:dyDescent="0.3">
      <c r="A19" t="s">
        <v>105</v>
      </c>
    </row>
    <row r="20" spans="1:7" ht="15.75" thickBot="1" x14ac:dyDescent="0.3">
      <c r="B20" s="28" t="s">
        <v>101</v>
      </c>
      <c r="C20" s="28" t="s">
        <v>102</v>
      </c>
      <c r="D20" s="28" t="s">
        <v>103</v>
      </c>
      <c r="E20" s="28" t="s">
        <v>104</v>
      </c>
      <c r="F20" s="28" t="s">
        <v>106</v>
      </c>
    </row>
    <row r="21" spans="1:7" x14ac:dyDescent="0.25">
      <c r="B21" s="20" t="s">
        <v>155</v>
      </c>
      <c r="C21" s="20" t="s">
        <v>156</v>
      </c>
      <c r="D21" s="20">
        <v>0</v>
      </c>
      <c r="E21" s="20">
        <v>540</v>
      </c>
      <c r="F21" s="20" t="s">
        <v>112</v>
      </c>
    </row>
    <row r="22" spans="1:7" ht="15.75" thickBot="1" x14ac:dyDescent="0.3">
      <c r="B22" s="18" t="s">
        <v>139</v>
      </c>
      <c r="C22" s="18" t="s">
        <v>157</v>
      </c>
      <c r="D22" s="18">
        <v>0</v>
      </c>
      <c r="E22" s="18">
        <v>252</v>
      </c>
      <c r="F22" s="18" t="s">
        <v>112</v>
      </c>
    </row>
    <row r="25" spans="1:7" ht="15.75" thickBot="1" x14ac:dyDescent="0.3">
      <c r="A25" t="s">
        <v>107</v>
      </c>
    </row>
    <row r="26" spans="1:7" ht="15.75" thickBot="1" x14ac:dyDescent="0.3">
      <c r="B26" s="28" t="s">
        <v>101</v>
      </c>
      <c r="C26" s="28" t="s">
        <v>102</v>
      </c>
      <c r="D26" s="28" t="s">
        <v>108</v>
      </c>
      <c r="E26" s="28" t="s">
        <v>109</v>
      </c>
      <c r="F26" s="28" t="s">
        <v>110</v>
      </c>
      <c r="G26" s="28" t="s">
        <v>111</v>
      </c>
    </row>
    <row r="27" spans="1:7" x14ac:dyDescent="0.25">
      <c r="B27" s="20" t="s">
        <v>158</v>
      </c>
      <c r="C27" s="20" t="s">
        <v>159</v>
      </c>
      <c r="D27" s="20">
        <v>630</v>
      </c>
      <c r="E27" s="20" t="s">
        <v>160</v>
      </c>
      <c r="F27" s="20" t="s">
        <v>114</v>
      </c>
      <c r="G27" s="20">
        <v>0</v>
      </c>
    </row>
    <row r="28" spans="1:7" x14ac:dyDescent="0.25">
      <c r="B28" s="20" t="s">
        <v>161</v>
      </c>
      <c r="C28" s="20" t="s">
        <v>162</v>
      </c>
      <c r="D28" s="20">
        <v>480</v>
      </c>
      <c r="E28" s="20" t="s">
        <v>163</v>
      </c>
      <c r="F28" s="20" t="s">
        <v>150</v>
      </c>
      <c r="G28" s="20">
        <v>120</v>
      </c>
    </row>
    <row r="29" spans="1:7" x14ac:dyDescent="0.25">
      <c r="B29" s="20" t="s">
        <v>164</v>
      </c>
      <c r="C29" s="20" t="s">
        <v>165</v>
      </c>
      <c r="D29" s="20">
        <v>708</v>
      </c>
      <c r="E29" s="20" t="s">
        <v>166</v>
      </c>
      <c r="F29" s="20" t="s">
        <v>114</v>
      </c>
      <c r="G29" s="20">
        <v>0</v>
      </c>
    </row>
    <row r="30" spans="1:7" x14ac:dyDescent="0.25">
      <c r="B30" s="20" t="s">
        <v>167</v>
      </c>
      <c r="C30" s="20" t="s">
        <v>168</v>
      </c>
      <c r="D30" s="20">
        <v>117</v>
      </c>
      <c r="E30" s="20" t="s">
        <v>169</v>
      </c>
      <c r="F30" s="20" t="s">
        <v>150</v>
      </c>
      <c r="G30" s="20">
        <v>18</v>
      </c>
    </row>
    <row r="31" spans="1:7" x14ac:dyDescent="0.25">
      <c r="B31" s="20" t="s">
        <v>155</v>
      </c>
      <c r="C31" s="20" t="s">
        <v>156</v>
      </c>
      <c r="D31" s="20">
        <v>540</v>
      </c>
      <c r="E31" s="20" t="s">
        <v>170</v>
      </c>
      <c r="F31" s="20" t="s">
        <v>150</v>
      </c>
      <c r="G31" s="20">
        <v>540</v>
      </c>
    </row>
    <row r="32" spans="1:7" ht="15.75" thickBot="1" x14ac:dyDescent="0.3">
      <c r="B32" s="18" t="s">
        <v>139</v>
      </c>
      <c r="C32" s="18" t="s">
        <v>157</v>
      </c>
      <c r="D32" s="18">
        <v>252</v>
      </c>
      <c r="E32" s="18" t="s">
        <v>171</v>
      </c>
      <c r="F32" s="18" t="s">
        <v>150</v>
      </c>
      <c r="G32" s="18">
        <v>252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9580-F6BC-4A5D-853D-618A90643C87}">
  <sheetPr>
    <tabColor rgb="FFFFFF00"/>
  </sheetPr>
  <dimension ref="A1:H18"/>
  <sheetViews>
    <sheetView showGridLines="0" workbookViewId="0">
      <selection activeCell="H15" sqref="H15:H18"/>
    </sheetView>
  </sheetViews>
  <sheetFormatPr defaultRowHeight="15" x14ac:dyDescent="0.25"/>
  <cols>
    <col min="1" max="1" width="2.140625" customWidth="1"/>
    <col min="2" max="2" width="5.140625" bestFit="1" customWidth="1"/>
    <col min="3" max="3" width="27.85546875" bestFit="1" customWidth="1"/>
    <col min="4" max="4" width="5.5703125" bestFit="1" customWidth="1"/>
    <col min="5" max="5" width="8" bestFit="1" customWidth="1"/>
    <col min="6" max="6" width="9.85546875" bestFit="1" customWidth="1"/>
    <col min="7" max="8" width="11.85546875" bestFit="1" customWidth="1"/>
  </cols>
  <sheetData>
    <row r="1" spans="1:8" x14ac:dyDescent="0.25">
      <c r="A1" s="16" t="s">
        <v>172</v>
      </c>
    </row>
    <row r="2" spans="1:8" x14ac:dyDescent="0.25">
      <c r="A2" s="16" t="s">
        <v>151</v>
      </c>
    </row>
    <row r="3" spans="1:8" x14ac:dyDescent="0.25">
      <c r="A3" s="16" t="s">
        <v>185</v>
      </c>
    </row>
    <row r="6" spans="1:8" ht="15.75" thickBot="1" x14ac:dyDescent="0.3">
      <c r="A6" t="s">
        <v>105</v>
      </c>
    </row>
    <row r="7" spans="1:8" x14ac:dyDescent="0.25">
      <c r="B7" s="30"/>
      <c r="C7" s="30"/>
      <c r="D7" s="30" t="s">
        <v>173</v>
      </c>
      <c r="E7" s="30" t="s">
        <v>175</v>
      </c>
      <c r="F7" s="30" t="s">
        <v>177</v>
      </c>
      <c r="G7" s="30" t="s">
        <v>179</v>
      </c>
      <c r="H7" s="30" t="s">
        <v>179</v>
      </c>
    </row>
    <row r="8" spans="1:8" ht="15.75" thickBot="1" x14ac:dyDescent="0.3">
      <c r="B8" s="31" t="s">
        <v>101</v>
      </c>
      <c r="C8" s="31" t="s">
        <v>102</v>
      </c>
      <c r="D8" s="31" t="s">
        <v>174</v>
      </c>
      <c r="E8" s="31" t="s">
        <v>176</v>
      </c>
      <c r="F8" s="31" t="s">
        <v>178</v>
      </c>
      <c r="G8" s="31" t="s">
        <v>180</v>
      </c>
      <c r="H8" s="31" t="s">
        <v>181</v>
      </c>
    </row>
    <row r="9" spans="1:8" x14ac:dyDescent="0.25">
      <c r="B9" s="20" t="s">
        <v>155</v>
      </c>
      <c r="C9" s="20" t="s">
        <v>156</v>
      </c>
      <c r="D9" s="20">
        <v>540</v>
      </c>
      <c r="E9" s="20">
        <v>0</v>
      </c>
      <c r="F9" s="20">
        <v>10</v>
      </c>
      <c r="G9" s="20">
        <v>3.5000000000000031</v>
      </c>
      <c r="H9" s="20">
        <v>3.7000000000000006</v>
      </c>
    </row>
    <row r="10" spans="1:8" ht="15.75" thickBot="1" x14ac:dyDescent="0.3">
      <c r="B10" s="18" t="s">
        <v>139</v>
      </c>
      <c r="C10" s="18" t="s">
        <v>157</v>
      </c>
      <c r="D10" s="18">
        <v>252</v>
      </c>
      <c r="E10" s="18">
        <v>0</v>
      </c>
      <c r="F10" s="18">
        <v>9</v>
      </c>
      <c r="G10" s="18">
        <v>5.2857142857142865</v>
      </c>
      <c r="H10" s="18">
        <v>2.3333333333333348</v>
      </c>
    </row>
    <row r="12" spans="1:8" ht="15.75" thickBot="1" x14ac:dyDescent="0.3">
      <c r="A12" t="s">
        <v>107</v>
      </c>
    </row>
    <row r="13" spans="1:8" x14ac:dyDescent="0.25">
      <c r="B13" s="30"/>
      <c r="C13" s="30"/>
      <c r="D13" s="30" t="s">
        <v>173</v>
      </c>
      <c r="E13" s="30" t="s">
        <v>182</v>
      </c>
      <c r="F13" s="30" t="s">
        <v>92</v>
      </c>
      <c r="G13" s="30" t="s">
        <v>179</v>
      </c>
      <c r="H13" s="30" t="s">
        <v>179</v>
      </c>
    </row>
    <row r="14" spans="1:8" ht="15.75" thickBot="1" x14ac:dyDescent="0.3">
      <c r="B14" s="31" t="s">
        <v>101</v>
      </c>
      <c r="C14" s="31" t="s">
        <v>102</v>
      </c>
      <c r="D14" s="31" t="s">
        <v>174</v>
      </c>
      <c r="E14" s="31" t="s">
        <v>183</v>
      </c>
      <c r="F14" s="31" t="s">
        <v>184</v>
      </c>
      <c r="G14" s="31" t="s">
        <v>180</v>
      </c>
      <c r="H14" s="31" t="s">
        <v>181</v>
      </c>
    </row>
    <row r="15" spans="1:8" x14ac:dyDescent="0.25">
      <c r="B15" s="20" t="s">
        <v>158</v>
      </c>
      <c r="C15" s="20" t="s">
        <v>159</v>
      </c>
      <c r="D15" s="20">
        <v>630</v>
      </c>
      <c r="E15" s="20">
        <v>4.3750000000000018</v>
      </c>
      <c r="F15" s="20">
        <v>630</v>
      </c>
      <c r="G15" s="20">
        <v>52.363636363636402</v>
      </c>
      <c r="H15" s="20">
        <v>134.40000000000003</v>
      </c>
    </row>
    <row r="16" spans="1:8" x14ac:dyDescent="0.25">
      <c r="B16" s="20" t="s">
        <v>161</v>
      </c>
      <c r="C16" s="20" t="s">
        <v>162</v>
      </c>
      <c r="D16" s="20">
        <v>480</v>
      </c>
      <c r="E16" s="20">
        <v>0</v>
      </c>
      <c r="F16" s="20">
        <v>600</v>
      </c>
      <c r="G16" s="20">
        <v>1E+30</v>
      </c>
      <c r="H16" s="20">
        <v>119.99999999999994</v>
      </c>
    </row>
    <row r="17" spans="2:8" x14ac:dyDescent="0.25">
      <c r="B17" s="20" t="s">
        <v>164</v>
      </c>
      <c r="C17" s="20" t="s">
        <v>165</v>
      </c>
      <c r="D17" s="20">
        <v>708</v>
      </c>
      <c r="E17" s="20">
        <v>6.9374999999999991</v>
      </c>
      <c r="F17" s="20">
        <v>708</v>
      </c>
      <c r="G17" s="20">
        <v>192.00000000000006</v>
      </c>
      <c r="H17" s="20">
        <v>128.00000000000014</v>
      </c>
    </row>
    <row r="18" spans="2:8" ht="15.75" thickBot="1" x14ac:dyDescent="0.3">
      <c r="B18" s="18" t="s">
        <v>167</v>
      </c>
      <c r="C18" s="18" t="s">
        <v>168</v>
      </c>
      <c r="D18" s="18">
        <v>117</v>
      </c>
      <c r="E18" s="18">
        <v>0</v>
      </c>
      <c r="F18" s="18">
        <v>135</v>
      </c>
      <c r="G18" s="18">
        <v>1E+30</v>
      </c>
      <c r="H18" s="18">
        <v>18.000000000000007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B4BC-9EC8-42ED-8248-AA9567A6CAD8}">
  <sheetPr>
    <tabColor rgb="FFFFFF00"/>
  </sheetPr>
  <dimension ref="B1:G11"/>
  <sheetViews>
    <sheetView topLeftCell="B1" workbookViewId="0">
      <selection activeCell="F43" sqref="F43"/>
    </sheetView>
  </sheetViews>
  <sheetFormatPr defaultRowHeight="15" x14ac:dyDescent="0.25"/>
  <cols>
    <col min="2" max="2" width="22" bestFit="1" customWidth="1"/>
    <col min="3" max="3" width="18" bestFit="1" customWidth="1"/>
    <col min="4" max="4" width="16.5703125" bestFit="1" customWidth="1"/>
    <col min="5" max="5" width="10.5703125" bestFit="1" customWidth="1"/>
    <col min="6" max="6" width="12.5703125" customWidth="1"/>
  </cols>
  <sheetData>
    <row r="1" spans="2:7" x14ac:dyDescent="0.25">
      <c r="C1" s="15" t="s">
        <v>86</v>
      </c>
      <c r="D1" s="15" t="s">
        <v>87</v>
      </c>
    </row>
    <row r="2" spans="2:7" x14ac:dyDescent="0.25">
      <c r="B2" s="1" t="s">
        <v>82</v>
      </c>
      <c r="C2" s="21">
        <v>10</v>
      </c>
      <c r="D2" s="21">
        <v>9</v>
      </c>
    </row>
    <row r="3" spans="2:7" x14ac:dyDescent="0.25">
      <c r="B3" s="1"/>
      <c r="C3" s="15" t="s">
        <v>86</v>
      </c>
      <c r="D3" s="15" t="s">
        <v>87</v>
      </c>
      <c r="E3" s="15" t="s">
        <v>94</v>
      </c>
      <c r="F3" s="16" t="s">
        <v>92</v>
      </c>
      <c r="G3" s="16" t="s">
        <v>93</v>
      </c>
    </row>
    <row r="4" spans="2:7" x14ac:dyDescent="0.25">
      <c r="B4" s="17" t="s">
        <v>85</v>
      </c>
      <c r="C4" s="22">
        <v>0.7</v>
      </c>
      <c r="D4" s="22">
        <v>1</v>
      </c>
      <c r="E4">
        <f>SUMPRODUCT(C4:D4,Production)</f>
        <v>630</v>
      </c>
      <c r="F4" s="1" t="s">
        <v>91</v>
      </c>
      <c r="G4" s="22">
        <v>630</v>
      </c>
    </row>
    <row r="5" spans="2:7" x14ac:dyDescent="0.25">
      <c r="B5" s="17" t="s">
        <v>88</v>
      </c>
      <c r="C5" s="22">
        <v>0.5</v>
      </c>
      <c r="D5" s="22">
        <f>5/6</f>
        <v>0.83333333333333337</v>
      </c>
      <c r="E5">
        <f>SUMPRODUCT(C5:D5,Production)</f>
        <v>480</v>
      </c>
      <c r="F5" s="1" t="s">
        <v>91</v>
      </c>
      <c r="G5" s="22">
        <v>600</v>
      </c>
    </row>
    <row r="6" spans="2:7" x14ac:dyDescent="0.25">
      <c r="B6" s="17" t="s">
        <v>89</v>
      </c>
      <c r="C6" s="22">
        <v>1</v>
      </c>
      <c r="D6" s="22">
        <f>2/3</f>
        <v>0.66666666666666663</v>
      </c>
      <c r="E6">
        <f>SUMPRODUCT(C6:D6,Production)</f>
        <v>708</v>
      </c>
      <c r="F6" s="1" t="s">
        <v>91</v>
      </c>
      <c r="G6" s="22">
        <v>708</v>
      </c>
    </row>
    <row r="7" spans="2:7" x14ac:dyDescent="0.25">
      <c r="B7" s="17" t="s">
        <v>90</v>
      </c>
      <c r="C7" s="22">
        <v>0.1</v>
      </c>
      <c r="D7" s="22">
        <v>0.25</v>
      </c>
      <c r="E7">
        <f>SUMPRODUCT(C7:D7,Production)</f>
        <v>117</v>
      </c>
      <c r="F7" s="1" t="s">
        <v>91</v>
      </c>
      <c r="G7" s="22">
        <v>135</v>
      </c>
    </row>
    <row r="8" spans="2:7" x14ac:dyDescent="0.25">
      <c r="C8" s="15" t="s">
        <v>86</v>
      </c>
      <c r="D8" s="15" t="s">
        <v>87</v>
      </c>
    </row>
    <row r="9" spans="2:7" ht="15.75" thickBot="1" x14ac:dyDescent="0.3">
      <c r="B9" s="17" t="s">
        <v>149</v>
      </c>
      <c r="C9" s="23">
        <v>540</v>
      </c>
      <c r="D9" s="24">
        <v>252</v>
      </c>
      <c r="F9" t="s">
        <v>83</v>
      </c>
    </row>
    <row r="10" spans="2:7" ht="15.75" thickBot="1" x14ac:dyDescent="0.3">
      <c r="F10" s="25">
        <f>SUMPRODUCT(C2:D2,Production)</f>
        <v>7668</v>
      </c>
    </row>
    <row r="11" spans="2:7" x14ac:dyDescent="0.25">
      <c r="C11" s="34"/>
      <c r="D11" s="34"/>
      <c r="E11" s="3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7DCC-EA40-4FF0-85A2-32ED5F72940B}">
  <sheetPr>
    <tabColor rgb="FFFFFF00"/>
  </sheetPr>
  <dimension ref="A2:F66"/>
  <sheetViews>
    <sheetView workbookViewId="0">
      <selection activeCell="E6" sqref="E6"/>
    </sheetView>
  </sheetViews>
  <sheetFormatPr defaultRowHeight="15" x14ac:dyDescent="0.25"/>
  <cols>
    <col min="1" max="1" width="24" customWidth="1"/>
    <col min="3" max="3" width="17.85546875" customWidth="1"/>
    <col min="4" max="4" width="11.85546875" bestFit="1" customWidth="1"/>
  </cols>
  <sheetData>
    <row r="2" spans="1:6" x14ac:dyDescent="0.25">
      <c r="C2" t="s">
        <v>59</v>
      </c>
      <c r="D2" t="s">
        <v>60</v>
      </c>
    </row>
    <row r="3" spans="1:6" x14ac:dyDescent="0.25">
      <c r="B3" s="1" t="s">
        <v>2</v>
      </c>
      <c r="C3" s="1">
        <v>2</v>
      </c>
      <c r="D3" s="1">
        <v>3</v>
      </c>
      <c r="E3" s="1"/>
      <c r="F3" t="s">
        <v>62</v>
      </c>
    </row>
    <row r="4" spans="1:6" x14ac:dyDescent="0.25">
      <c r="B4" s="1" t="s">
        <v>3</v>
      </c>
      <c r="C4" s="1">
        <v>1</v>
      </c>
      <c r="D4" s="1"/>
      <c r="E4" s="3" t="s">
        <v>63</v>
      </c>
      <c r="F4" t="s">
        <v>64</v>
      </c>
    </row>
    <row r="5" spans="1:6" x14ac:dyDescent="0.25">
      <c r="B5" s="1" t="s">
        <v>4</v>
      </c>
      <c r="C5" s="1">
        <v>1</v>
      </c>
      <c r="D5" s="1">
        <v>1</v>
      </c>
      <c r="E5" s="3" t="s">
        <v>66</v>
      </c>
      <c r="F5" t="s">
        <v>65</v>
      </c>
    </row>
    <row r="6" spans="1:6" x14ac:dyDescent="0.25">
      <c r="B6" s="1" t="s">
        <v>7</v>
      </c>
      <c r="C6" s="1">
        <v>2</v>
      </c>
      <c r="D6" s="1">
        <v>1</v>
      </c>
      <c r="E6" s="3" t="s">
        <v>12</v>
      </c>
      <c r="F6" t="s">
        <v>67</v>
      </c>
    </row>
    <row r="7" spans="1:6" x14ac:dyDescent="0.25">
      <c r="B7" s="1" t="s">
        <v>8</v>
      </c>
      <c r="C7" s="3" t="s">
        <v>10</v>
      </c>
      <c r="D7" s="3" t="s">
        <v>10</v>
      </c>
      <c r="E7" s="1"/>
      <c r="F7" t="s">
        <v>19</v>
      </c>
    </row>
    <row r="8" spans="1:6" x14ac:dyDescent="0.25">
      <c r="B8" s="1"/>
    </row>
    <row r="9" spans="1:6" x14ac:dyDescent="0.25">
      <c r="A9" s="4" t="s">
        <v>68</v>
      </c>
    </row>
    <row r="10" spans="1:6" x14ac:dyDescent="0.25">
      <c r="A10" s="2" t="s">
        <v>0</v>
      </c>
      <c r="B10" s="2" t="s">
        <v>1</v>
      </c>
    </row>
    <row r="11" spans="1:6" x14ac:dyDescent="0.25">
      <c r="A11" s="2">
        <v>125</v>
      </c>
      <c r="B11" s="2">
        <v>0</v>
      </c>
    </row>
    <row r="13" spans="1:6" x14ac:dyDescent="0.25">
      <c r="A13" t="s">
        <v>69</v>
      </c>
    </row>
    <row r="14" spans="1:6" x14ac:dyDescent="0.25">
      <c r="A14" s="2" t="s">
        <v>0</v>
      </c>
      <c r="B14" s="2" t="s">
        <v>1</v>
      </c>
    </row>
    <row r="15" spans="1:6" x14ac:dyDescent="0.25">
      <c r="A15" s="2">
        <v>0</v>
      </c>
      <c r="B15" s="2">
        <v>350</v>
      </c>
    </row>
    <row r="16" spans="1:6" x14ac:dyDescent="0.25">
      <c r="A16" s="2">
        <v>350</v>
      </c>
      <c r="B16" s="2">
        <v>0</v>
      </c>
    </row>
    <row r="18" spans="1:2" x14ac:dyDescent="0.25">
      <c r="A18" t="s">
        <v>70</v>
      </c>
    </row>
    <row r="19" spans="1:2" x14ac:dyDescent="0.25">
      <c r="A19" s="2" t="s">
        <v>0</v>
      </c>
      <c r="B19" s="2" t="s">
        <v>1</v>
      </c>
    </row>
    <row r="20" spans="1:2" x14ac:dyDescent="0.25">
      <c r="A20" s="2">
        <v>0</v>
      </c>
      <c r="B20" s="2">
        <v>600</v>
      </c>
    </row>
    <row r="21" spans="1:2" x14ac:dyDescent="0.25">
      <c r="A21" s="2">
        <v>300</v>
      </c>
      <c r="B21" s="2">
        <v>0</v>
      </c>
    </row>
    <row r="46" spans="1:3" x14ac:dyDescent="0.25">
      <c r="A46" s="10" t="s">
        <v>24</v>
      </c>
      <c r="B46" s="10"/>
      <c r="C46" s="11"/>
    </row>
    <row r="47" spans="1:3" x14ac:dyDescent="0.25">
      <c r="A47" s="4" t="s">
        <v>4</v>
      </c>
      <c r="B47" s="8" t="s">
        <v>71</v>
      </c>
    </row>
    <row r="48" spans="1:3" x14ac:dyDescent="0.25">
      <c r="A48" s="4" t="s">
        <v>7</v>
      </c>
      <c r="B48" s="5" t="s">
        <v>142</v>
      </c>
    </row>
    <row r="50" spans="1:4" x14ac:dyDescent="0.25">
      <c r="B50" t="s">
        <v>72</v>
      </c>
    </row>
    <row r="51" spans="1:4" x14ac:dyDescent="0.25">
      <c r="A51" s="13" t="s">
        <v>71</v>
      </c>
    </row>
    <row r="52" spans="1:4" x14ac:dyDescent="0.25">
      <c r="A52" s="1" t="s">
        <v>73</v>
      </c>
    </row>
    <row r="53" spans="1:4" x14ac:dyDescent="0.25">
      <c r="B53" t="s">
        <v>31</v>
      </c>
    </row>
    <row r="54" spans="1:4" x14ac:dyDescent="0.25">
      <c r="A54" s="6" t="s">
        <v>142</v>
      </c>
    </row>
    <row r="55" spans="1:4" x14ac:dyDescent="0.25">
      <c r="A55" s="1" t="s">
        <v>143</v>
      </c>
    </row>
    <row r="56" spans="1:4" x14ac:dyDescent="0.25">
      <c r="A56" s="1" t="s">
        <v>144</v>
      </c>
    </row>
    <row r="57" spans="1:4" x14ac:dyDescent="0.25">
      <c r="A57" s="9" t="s">
        <v>74</v>
      </c>
    </row>
    <row r="58" spans="1:4" x14ac:dyDescent="0.25">
      <c r="A58" s="14" t="s">
        <v>75</v>
      </c>
    </row>
    <row r="59" spans="1:4" x14ac:dyDescent="0.25">
      <c r="A59" s="9"/>
    </row>
    <row r="60" spans="1:4" x14ac:dyDescent="0.25">
      <c r="B60" t="s">
        <v>40</v>
      </c>
    </row>
    <row r="61" spans="1:4" x14ac:dyDescent="0.25">
      <c r="A61" s="1" t="s">
        <v>73</v>
      </c>
    </row>
    <row r="62" spans="1:4" x14ac:dyDescent="0.25">
      <c r="A62" s="1" t="s">
        <v>76</v>
      </c>
    </row>
    <row r="63" spans="1:4" x14ac:dyDescent="0.25">
      <c r="A63" s="3" t="s">
        <v>77</v>
      </c>
      <c r="C63" s="35" t="s">
        <v>78</v>
      </c>
      <c r="D63" s="35"/>
    </row>
    <row r="64" spans="1:4" x14ac:dyDescent="0.25">
      <c r="C64" s="36" t="s">
        <v>79</v>
      </c>
      <c r="D64" s="36"/>
    </row>
    <row r="65" spans="3:4" x14ac:dyDescent="0.25">
      <c r="C65" s="36" t="s">
        <v>80</v>
      </c>
      <c r="D65" s="36"/>
    </row>
    <row r="66" spans="3:4" x14ac:dyDescent="0.25">
      <c r="C66" s="36" t="s">
        <v>81</v>
      </c>
      <c r="D66" s="36"/>
    </row>
  </sheetData>
  <mergeCells count="4">
    <mergeCell ref="C63:D63"/>
    <mergeCell ref="C64:D64"/>
    <mergeCell ref="C65:D65"/>
    <mergeCell ref="C66:D6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01BD-6F1B-4D4A-9346-A12BF5000527}">
  <sheetPr>
    <tabColor rgb="FFFFFF00"/>
  </sheetPr>
  <dimension ref="A1:H18"/>
  <sheetViews>
    <sheetView showGridLines="0" topLeftCell="A4" workbookViewId="0">
      <selection activeCell="N38" sqref="N38"/>
    </sheetView>
  </sheetViews>
  <sheetFormatPr defaultRowHeight="15" x14ac:dyDescent="0.25"/>
  <cols>
    <col min="1" max="1" width="2.140625" customWidth="1"/>
    <col min="2" max="2" width="5.85546875" bestFit="1" customWidth="1"/>
    <col min="3" max="3" width="36.5703125" bestFit="1" customWidth="1"/>
    <col min="4" max="4" width="5.5703125" bestFit="1" customWidth="1"/>
    <col min="5" max="5" width="8" bestFit="1" customWidth="1"/>
    <col min="6" max="6" width="9.85546875" bestFit="1" customWidth="1"/>
    <col min="7" max="8" width="9" bestFit="1" customWidth="1"/>
  </cols>
  <sheetData>
    <row r="1" spans="1:8" x14ac:dyDescent="0.25">
      <c r="A1" s="16" t="s">
        <v>172</v>
      </c>
    </row>
    <row r="2" spans="1:8" x14ac:dyDescent="0.25">
      <c r="A2" s="16" t="s">
        <v>186</v>
      </c>
    </row>
    <row r="3" spans="1:8" x14ac:dyDescent="0.25">
      <c r="A3" s="16" t="s">
        <v>187</v>
      </c>
    </row>
    <row r="6" spans="1:8" ht="15.75" thickBot="1" x14ac:dyDescent="0.3">
      <c r="A6" t="s">
        <v>105</v>
      </c>
    </row>
    <row r="7" spans="1:8" x14ac:dyDescent="0.25">
      <c r="B7" s="32"/>
      <c r="C7" s="32"/>
      <c r="D7" s="32" t="s">
        <v>173</v>
      </c>
      <c r="E7" s="32" t="s">
        <v>175</v>
      </c>
      <c r="F7" s="32" t="s">
        <v>177</v>
      </c>
      <c r="G7" s="32" t="s">
        <v>179</v>
      </c>
      <c r="H7" s="32" t="s">
        <v>179</v>
      </c>
    </row>
    <row r="8" spans="1:8" ht="15.75" thickBot="1" x14ac:dyDescent="0.3">
      <c r="B8" s="33" t="s">
        <v>101</v>
      </c>
      <c r="C8" s="33" t="s">
        <v>102</v>
      </c>
      <c r="D8" s="33" t="s">
        <v>174</v>
      </c>
      <c r="E8" s="33" t="s">
        <v>176</v>
      </c>
      <c r="F8" s="33" t="s">
        <v>178</v>
      </c>
      <c r="G8" s="33" t="s">
        <v>180</v>
      </c>
      <c r="H8" s="33" t="s">
        <v>181</v>
      </c>
    </row>
    <row r="9" spans="1:8" x14ac:dyDescent="0.25">
      <c r="B9" s="20" t="s">
        <v>188</v>
      </c>
      <c r="C9" s="20" t="s">
        <v>127</v>
      </c>
      <c r="D9" s="20">
        <v>250</v>
      </c>
      <c r="E9" s="20">
        <v>0</v>
      </c>
      <c r="F9" s="20">
        <v>0</v>
      </c>
      <c r="G9" s="20">
        <v>0</v>
      </c>
      <c r="H9" s="20">
        <v>1E+30</v>
      </c>
    </row>
    <row r="10" spans="1:8" ht="15.75" thickBot="1" x14ac:dyDescent="0.3">
      <c r="B10" s="18" t="s">
        <v>189</v>
      </c>
      <c r="C10" s="18" t="s">
        <v>129</v>
      </c>
      <c r="D10" s="18">
        <v>100</v>
      </c>
      <c r="E10" s="18">
        <v>0</v>
      </c>
      <c r="F10" s="18">
        <v>0</v>
      </c>
      <c r="G10" s="18">
        <v>1E+30</v>
      </c>
      <c r="H10" s="18">
        <v>0</v>
      </c>
    </row>
    <row r="12" spans="1:8" ht="15.75" thickBot="1" x14ac:dyDescent="0.3">
      <c r="A12" t="s">
        <v>107</v>
      </c>
    </row>
    <row r="13" spans="1:8" x14ac:dyDescent="0.25">
      <c r="B13" s="32"/>
      <c r="C13" s="32"/>
      <c r="D13" s="32" t="s">
        <v>173</v>
      </c>
      <c r="E13" s="32" t="s">
        <v>182</v>
      </c>
      <c r="F13" s="32" t="s">
        <v>92</v>
      </c>
      <c r="G13" s="32" t="s">
        <v>179</v>
      </c>
      <c r="H13" s="32" t="s">
        <v>179</v>
      </c>
    </row>
    <row r="14" spans="1:8" ht="15.75" thickBot="1" x14ac:dyDescent="0.3">
      <c r="B14" s="33" t="s">
        <v>101</v>
      </c>
      <c r="C14" s="33" t="s">
        <v>102</v>
      </c>
      <c r="D14" s="33" t="s">
        <v>174</v>
      </c>
      <c r="E14" s="33" t="s">
        <v>183</v>
      </c>
      <c r="F14" s="33" t="s">
        <v>184</v>
      </c>
      <c r="G14" s="33" t="s">
        <v>180</v>
      </c>
      <c r="H14" s="33" t="s">
        <v>181</v>
      </c>
    </row>
    <row r="15" spans="1:8" x14ac:dyDescent="0.25">
      <c r="B15" s="20" t="s">
        <v>190</v>
      </c>
      <c r="C15" s="20" t="s">
        <v>134</v>
      </c>
      <c r="D15" s="20">
        <v>250</v>
      </c>
      <c r="E15" s="20">
        <v>0</v>
      </c>
      <c r="F15" s="20">
        <v>125</v>
      </c>
      <c r="G15" s="20">
        <v>125</v>
      </c>
      <c r="H15" s="20">
        <v>1E+30</v>
      </c>
    </row>
    <row r="16" spans="1:8" x14ac:dyDescent="0.25">
      <c r="B16" s="20" t="s">
        <v>133</v>
      </c>
      <c r="C16" s="20" t="s">
        <v>137</v>
      </c>
      <c r="D16" s="20">
        <v>350</v>
      </c>
      <c r="E16" s="20">
        <v>0</v>
      </c>
      <c r="F16" s="20">
        <v>350</v>
      </c>
      <c r="G16" s="20">
        <v>125</v>
      </c>
      <c r="H16" s="20">
        <v>50</v>
      </c>
    </row>
    <row r="17" spans="2:8" x14ac:dyDescent="0.25">
      <c r="B17" s="20" t="s">
        <v>136</v>
      </c>
      <c r="C17" s="20" t="s">
        <v>140</v>
      </c>
      <c r="D17" s="20">
        <v>600</v>
      </c>
      <c r="E17" s="20">
        <v>0</v>
      </c>
      <c r="F17" s="20">
        <v>600</v>
      </c>
      <c r="G17" s="20">
        <v>100</v>
      </c>
      <c r="H17" s="20">
        <v>125</v>
      </c>
    </row>
    <row r="18" spans="2:8" ht="15.75" thickBot="1" x14ac:dyDescent="0.3">
      <c r="B18" s="18" t="s">
        <v>139</v>
      </c>
      <c r="C18" s="18" t="s">
        <v>131</v>
      </c>
      <c r="D18" s="18">
        <v>0</v>
      </c>
      <c r="E18" s="18">
        <v>0</v>
      </c>
      <c r="F18" s="18">
        <v>0</v>
      </c>
      <c r="G18" s="18">
        <v>0</v>
      </c>
      <c r="H18" s="18">
        <v>1E+30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DC17-E127-4558-92EC-E2F0A34B536D}">
  <sheetPr>
    <tabColor rgb="FFFFFF00"/>
  </sheetPr>
  <dimension ref="A2:F11"/>
  <sheetViews>
    <sheetView workbookViewId="0">
      <selection activeCell="C19" sqref="C19"/>
    </sheetView>
  </sheetViews>
  <sheetFormatPr defaultRowHeight="15" x14ac:dyDescent="0.25"/>
  <cols>
    <col min="1" max="1" width="31.5703125" style="17" customWidth="1"/>
    <col min="2" max="2" width="17.85546875" customWidth="1"/>
    <col min="3" max="3" width="11.85546875" bestFit="1" customWidth="1"/>
    <col min="5" max="5" width="9.85546875" bestFit="1" customWidth="1"/>
  </cols>
  <sheetData>
    <row r="2" spans="1:6" x14ac:dyDescent="0.25">
      <c r="B2" s="15" t="s">
        <v>116</v>
      </c>
      <c r="C2" s="15" t="s">
        <v>117</v>
      </c>
    </row>
    <row r="3" spans="1:6" x14ac:dyDescent="0.25">
      <c r="A3" s="17" t="s">
        <v>115</v>
      </c>
      <c r="B3" s="21">
        <v>2</v>
      </c>
      <c r="C3" s="21">
        <v>3</v>
      </c>
    </row>
    <row r="4" spans="1:6" x14ac:dyDescent="0.25">
      <c r="D4" s="1"/>
    </row>
    <row r="5" spans="1:6" x14ac:dyDescent="0.25">
      <c r="B5" s="15" t="s">
        <v>116</v>
      </c>
      <c r="C5" s="15" t="s">
        <v>117</v>
      </c>
      <c r="D5" s="1" t="s">
        <v>94</v>
      </c>
      <c r="E5" t="s">
        <v>92</v>
      </c>
      <c r="F5" t="s">
        <v>122</v>
      </c>
    </row>
    <row r="6" spans="1:6" x14ac:dyDescent="0.25">
      <c r="A6" s="17" t="s">
        <v>118</v>
      </c>
      <c r="B6" s="22">
        <v>1</v>
      </c>
      <c r="C6" s="22"/>
      <c r="D6" s="1">
        <f>SUMPRODUCT(B6:C6,Optimal_Number)</f>
        <v>250</v>
      </c>
      <c r="E6" s="1" t="s">
        <v>121</v>
      </c>
      <c r="F6" s="27">
        <v>125</v>
      </c>
    </row>
    <row r="7" spans="1:6" x14ac:dyDescent="0.25">
      <c r="A7" s="17" t="s">
        <v>119</v>
      </c>
      <c r="B7" s="22">
        <v>1</v>
      </c>
      <c r="C7" s="22">
        <v>1</v>
      </c>
      <c r="D7" s="1">
        <f>SUMPRODUCT(B7:C7,Optimal_Number)</f>
        <v>350</v>
      </c>
      <c r="E7" s="1" t="s">
        <v>121</v>
      </c>
      <c r="F7" s="27">
        <v>350</v>
      </c>
    </row>
    <row r="8" spans="1:6" x14ac:dyDescent="0.25">
      <c r="A8" s="17" t="s">
        <v>120</v>
      </c>
      <c r="B8" s="22">
        <v>2</v>
      </c>
      <c r="C8" s="22">
        <v>1</v>
      </c>
      <c r="D8" s="1">
        <f>SUMPRODUCT(B8:C8,Optimal_Number)</f>
        <v>600</v>
      </c>
      <c r="E8" s="1" t="s">
        <v>91</v>
      </c>
      <c r="F8" s="27">
        <v>600</v>
      </c>
    </row>
    <row r="10" spans="1:6" ht="15.75" thickBot="1" x14ac:dyDescent="0.3">
      <c r="A10" s="17" t="s">
        <v>84</v>
      </c>
      <c r="B10" s="3">
        <v>250</v>
      </c>
      <c r="C10" s="3">
        <v>100</v>
      </c>
      <c r="E10" t="s">
        <v>62</v>
      </c>
    </row>
    <row r="11" spans="1:6" ht="15.75" thickBot="1" x14ac:dyDescent="0.3">
      <c r="E11" s="26">
        <f>SUMPRODUCT(B3:C3,Optimal_Number)</f>
        <v>800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23DA-C555-45EF-8AB0-E787FE4CDC84}">
  <sheetPr>
    <tabColor rgb="FFFFFF00"/>
  </sheetPr>
  <dimension ref="A1:G30"/>
  <sheetViews>
    <sheetView showGridLines="0" workbookViewId="0">
      <selection activeCell="K27" sqref="K27"/>
    </sheetView>
  </sheetViews>
  <sheetFormatPr defaultRowHeight="15" x14ac:dyDescent="0.25"/>
  <cols>
    <col min="1" max="1" width="2.28515625" customWidth="1"/>
    <col min="2" max="2" width="6.28515625" bestFit="1" customWidth="1"/>
    <col min="3" max="3" width="38.5703125" bestFit="1" customWidth="1"/>
    <col min="4" max="5" width="13.28515625" bestFit="1" customWidth="1"/>
    <col min="6" max="6" width="7.42578125" bestFit="1" customWidth="1"/>
    <col min="7" max="7" width="5.28515625" bestFit="1" customWidth="1"/>
  </cols>
  <sheetData>
    <row r="1" spans="1:5" x14ac:dyDescent="0.25">
      <c r="A1" s="16" t="s">
        <v>95</v>
      </c>
    </row>
    <row r="2" spans="1:5" x14ac:dyDescent="0.25">
      <c r="A2" s="16" t="s">
        <v>123</v>
      </c>
    </row>
    <row r="3" spans="1:5" x14ac:dyDescent="0.25">
      <c r="A3" s="16" t="s">
        <v>145</v>
      </c>
    </row>
    <row r="4" spans="1:5" x14ac:dyDescent="0.25">
      <c r="A4" s="16" t="s">
        <v>96</v>
      </c>
    </row>
    <row r="5" spans="1:5" x14ac:dyDescent="0.25">
      <c r="A5" s="16" t="s">
        <v>97</v>
      </c>
    </row>
    <row r="6" spans="1:5" x14ac:dyDescent="0.25">
      <c r="A6" s="16"/>
      <c r="B6" t="s">
        <v>146</v>
      </c>
    </row>
    <row r="7" spans="1:5" x14ac:dyDescent="0.25">
      <c r="A7" s="16"/>
      <c r="B7" t="s">
        <v>147</v>
      </c>
    </row>
    <row r="8" spans="1:5" x14ac:dyDescent="0.25">
      <c r="A8" s="16"/>
      <c r="B8" t="s">
        <v>148</v>
      </c>
    </row>
    <row r="9" spans="1:5" x14ac:dyDescent="0.25">
      <c r="A9" s="16" t="s">
        <v>98</v>
      </c>
    </row>
    <row r="10" spans="1:5" x14ac:dyDescent="0.25">
      <c r="B10" t="s">
        <v>99</v>
      </c>
    </row>
    <row r="11" spans="1:5" x14ac:dyDescent="0.25">
      <c r="B11" t="s">
        <v>100</v>
      </c>
    </row>
    <row r="14" spans="1:5" ht="15.75" thickBot="1" x14ac:dyDescent="0.3">
      <c r="A14" t="s">
        <v>124</v>
      </c>
    </row>
    <row r="15" spans="1:5" ht="15.75" thickBot="1" x14ac:dyDescent="0.3">
      <c r="B15" s="19" t="s">
        <v>101</v>
      </c>
      <c r="C15" s="19" t="s">
        <v>102</v>
      </c>
      <c r="D15" s="19" t="s">
        <v>103</v>
      </c>
      <c r="E15" s="19" t="s">
        <v>104</v>
      </c>
    </row>
    <row r="16" spans="1:5" ht="15.75" thickBot="1" x14ac:dyDescent="0.3">
      <c r="B16" s="18" t="s">
        <v>113</v>
      </c>
      <c r="C16" s="18" t="s">
        <v>125</v>
      </c>
      <c r="D16" s="18">
        <v>800</v>
      </c>
      <c r="E16" s="18">
        <v>800</v>
      </c>
    </row>
    <row r="19" spans="1:7" ht="15.75" thickBot="1" x14ac:dyDescent="0.3">
      <c r="A19" t="s">
        <v>105</v>
      </c>
    </row>
    <row r="20" spans="1:7" ht="15.75" thickBot="1" x14ac:dyDescent="0.3">
      <c r="B20" s="19" t="s">
        <v>101</v>
      </c>
      <c r="C20" s="19" t="s">
        <v>102</v>
      </c>
      <c r="D20" s="19" t="s">
        <v>103</v>
      </c>
      <c r="E20" s="19" t="s">
        <v>104</v>
      </c>
      <c r="F20" s="19" t="s">
        <v>106</v>
      </c>
    </row>
    <row r="21" spans="1:7" x14ac:dyDescent="0.25">
      <c r="B21" s="20" t="s">
        <v>126</v>
      </c>
      <c r="C21" s="20" t="s">
        <v>127</v>
      </c>
      <c r="D21" s="20">
        <v>250</v>
      </c>
      <c r="E21" s="20">
        <v>250</v>
      </c>
      <c r="F21" s="20" t="s">
        <v>112</v>
      </c>
    </row>
    <row r="22" spans="1:7" ht="15.75" thickBot="1" x14ac:dyDescent="0.3">
      <c r="B22" s="18" t="s">
        <v>128</v>
      </c>
      <c r="C22" s="18" t="s">
        <v>129</v>
      </c>
      <c r="D22" s="18">
        <v>100</v>
      </c>
      <c r="E22" s="18">
        <v>100</v>
      </c>
      <c r="F22" s="18" t="s">
        <v>112</v>
      </c>
    </row>
    <row r="25" spans="1:7" ht="15.75" thickBot="1" x14ac:dyDescent="0.3">
      <c r="A25" t="s">
        <v>107</v>
      </c>
    </row>
    <row r="26" spans="1:7" ht="15.75" thickBot="1" x14ac:dyDescent="0.3">
      <c r="B26" s="19" t="s">
        <v>101</v>
      </c>
      <c r="C26" s="19" t="s">
        <v>102</v>
      </c>
      <c r="D26" s="19" t="s">
        <v>108</v>
      </c>
      <c r="E26" s="19" t="s">
        <v>109</v>
      </c>
      <c r="F26" s="19" t="s">
        <v>110</v>
      </c>
      <c r="G26" s="19" t="s">
        <v>111</v>
      </c>
    </row>
    <row r="27" spans="1:7" x14ac:dyDescent="0.25">
      <c r="B27" s="20" t="s">
        <v>130</v>
      </c>
      <c r="C27" s="20" t="s">
        <v>131</v>
      </c>
      <c r="D27" s="20">
        <v>0</v>
      </c>
      <c r="E27" s="20" t="s">
        <v>132</v>
      </c>
      <c r="F27" s="20" t="s">
        <v>114</v>
      </c>
      <c r="G27" s="20">
        <v>0</v>
      </c>
    </row>
    <row r="28" spans="1:7" x14ac:dyDescent="0.25">
      <c r="B28" s="20" t="s">
        <v>133</v>
      </c>
      <c r="C28" s="20" t="s">
        <v>134</v>
      </c>
      <c r="D28" s="20">
        <v>125</v>
      </c>
      <c r="E28" s="20" t="s">
        <v>135</v>
      </c>
      <c r="F28" s="20" t="s">
        <v>114</v>
      </c>
      <c r="G28" s="20">
        <v>0</v>
      </c>
    </row>
    <row r="29" spans="1:7" x14ac:dyDescent="0.25">
      <c r="B29" s="20" t="s">
        <v>136</v>
      </c>
      <c r="C29" s="20" t="s">
        <v>137</v>
      </c>
      <c r="D29" s="20">
        <v>350</v>
      </c>
      <c r="E29" s="20" t="s">
        <v>138</v>
      </c>
      <c r="F29" s="20" t="s">
        <v>114</v>
      </c>
      <c r="G29" s="20">
        <v>0</v>
      </c>
    </row>
    <row r="30" spans="1:7" ht="15.75" thickBot="1" x14ac:dyDescent="0.3">
      <c r="B30" s="18" t="s">
        <v>139</v>
      </c>
      <c r="C30" s="18" t="s">
        <v>140</v>
      </c>
      <c r="D30" s="18">
        <v>600</v>
      </c>
      <c r="E30" s="18" t="s">
        <v>141</v>
      </c>
      <c r="F30" s="18" t="s">
        <v>114</v>
      </c>
      <c r="G30" s="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max example (long)</vt:lpstr>
      <vt:lpstr>Answer Report 1</vt:lpstr>
      <vt:lpstr>Sensitivity Report 1</vt:lpstr>
      <vt:lpstr>max example (solver)</vt:lpstr>
      <vt:lpstr>min example (long)</vt:lpstr>
      <vt:lpstr>Sensitivity Report 2</vt:lpstr>
      <vt:lpstr>min example (solver)</vt:lpstr>
      <vt:lpstr>Minimum Report 1</vt:lpstr>
      <vt:lpstr>'min example (solver)'!Optimal_Number</vt:lpstr>
      <vt:lpstr>'max example (solver)'!Production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Ford Peyton</dc:creator>
  <cp:lastModifiedBy>David Ford Peyton</cp:lastModifiedBy>
  <dcterms:created xsi:type="dcterms:W3CDTF">2021-06-29T17:57:05Z</dcterms:created>
  <dcterms:modified xsi:type="dcterms:W3CDTF">2023-08-02T18:42:04Z</dcterms:modified>
</cp:coreProperties>
</file>