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mson-my.sharepoint.com/personal/tguggis_clemson_edu/Documents/Clemson/ME/4020/Ordering Automation/"/>
    </mc:Choice>
  </mc:AlternateContent>
  <xr:revisionPtr revIDLastSave="30" documentId="13_ncr:1_{7941D279-74BD-4D62-821E-4E5D8007ECFB}" xr6:coauthVersionLast="47" xr6:coauthVersionMax="47" xr10:uidLastSave="{654425B2-674D-4861-9F23-D84DDE8AC796}"/>
  <bookViews>
    <workbookView xWindow="-28860" yWindow="-163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H15" i="1"/>
  <c r="I15" i="1" s="1"/>
  <c r="I7" i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6" i="1"/>
  <c r="I40" i="1" l="1"/>
  <c r="R17" i="1"/>
</calcChain>
</file>

<file path=xl/sharedStrings.xml><?xml version="1.0" encoding="utf-8"?>
<sst xmlns="http://schemas.openxmlformats.org/spreadsheetml/2006/main" count="156" uniqueCount="90">
  <si>
    <t>Item Number</t>
  </si>
  <si>
    <t>Quantity</t>
  </si>
  <si>
    <t>Price</t>
  </si>
  <si>
    <t>Item Total</t>
  </si>
  <si>
    <t>Status</t>
  </si>
  <si>
    <t>Link</t>
  </si>
  <si>
    <t>Noyito 1 kg Load cell and HX711 Combo Pack Kit</t>
  </si>
  <si>
    <t>DELIVERED</t>
  </si>
  <si>
    <t>https://www.amazon.com/dp/B07BGRDKG5/ref=twister_B07CN1V56M?_encoding=UTF8&amp;th=1</t>
  </si>
  <si>
    <t>.</t>
  </si>
  <si>
    <t>Possible status</t>
  </si>
  <si>
    <t>Arduino Uno REV3</t>
  </si>
  <si>
    <t>ON_HAND</t>
  </si>
  <si>
    <t>https://www.amazon.com/Arduino-A000066-ARDUINO-UNO-R3/dp/B008GRTSV6/ref=sr_1_3?crid=3IG7C3GDEE95J&amp;keywords=arduino%2Buno&amp;qid=1679973890&amp;s=electronics&amp;sprefix=arduino%2B%2Celectronics%2C155&amp;sr=1-3&amp;th=1</t>
  </si>
  <si>
    <t>DELAYED</t>
  </si>
  <si>
    <t>ELEGOO 120pcs Multicolored Dupont Wire</t>
  </si>
  <si>
    <t>https://www.amazon.com/Elegoo-EL-CP-004-Multicolored-Breadboard-arduino/dp/B01EV70C78/ref=pd_bxgy_img_sccl_1/131-1035444-0642908?pd_rd_w=edbFb&amp;content-id=amzn1.sym.6ab4eb52-6252-4ca2-a1b9-ad120350253c&amp;pf_rd_p=6ab4eb52-6252-4ca2-a1b9-ad120350253c&amp;pf_rd_r=W6BPNYXVK93J186JEBHW&amp;pd_rd_wg=5hstq&amp;pd_rd_r=15c4415f-336a-4055-bebb-64e1135a0724&amp;pd_rd_i=B01EV70C78&amp;th=1</t>
  </si>
  <si>
    <t>REQUESTED</t>
  </si>
  <si>
    <t>Amazon Basics USB 2.0 Printer Cable - A-Male to B-Male Cord - 6 Feet</t>
  </si>
  <si>
    <t>https://www.amazon.com/AmazonBasics-USB-2-0-Cable-Male/dp/B00NH11KIK/ref=sr_1_3?crid=1GO2CQTKXSNLK&amp;keywords=usb+2.0+a%2Fb+connector&amp;qid=1679974707&amp;s=industrial&amp;sprefix=usb+2.0+a%2Fb+connector%2Cindustrial%2C157&amp;sr=1-3</t>
  </si>
  <si>
    <t>ORDERED</t>
  </si>
  <si>
    <t>Duco ABS Plastic Sheet 1/4 Inch Thick 12" x 12" - Two-Sided Rigid ABS Sheet (Textured Plastic Front &amp; Smooth Back) - DIY Home Decor and Robotics Competitions Use - Black Plastic Sheet (Pack of 1)</t>
  </si>
  <si>
    <t>https://www.amazon.com/Duco-Plastic-Sheet-Inch-Thick/dp/B0B7MH1T4R/ref=sr_1_13?crid=PE2UND9YX4WH&amp;keywords=plastic%2Bsheet&amp;qid=1680031132&amp;sprefix=plastic%2Bsheet%2Caps%2C108&amp;sr=8-13&amp;th=1</t>
  </si>
  <si>
    <t>Partially Keyed Rotary Shaft 1045 Carbon Steel, 1-3/16" Diameter, 1/4" x 1/8" Keyway, 24" Long</t>
  </si>
  <si>
    <t>https://www.mcmaster.com/6117k165/</t>
  </si>
  <si>
    <t>REORDER</t>
  </si>
  <si>
    <t>Compact Square-Face DC Gearmotor, 12V DC, 50 rpm At 10 in.-lbs. Torque</t>
  </si>
  <si>
    <t>https://www.mcmaster.com/6409K18/</t>
  </si>
  <si>
    <t>Alloy Steel Socket Head Screw M3.5x0.6 Thread ,12mm Long</t>
  </si>
  <si>
    <t>https://www.mcmaster.com/91290A383/</t>
  </si>
  <si>
    <t>Steel Hex Nut,Low-Strength, M3.5 x 0.6 mm Thread</t>
  </si>
  <si>
    <t>https://www.mcmaster.com/90592A010/</t>
  </si>
  <si>
    <t>Machine Key 1008-1045 Steel, 1/4" x 1/4", 1-1/4" Long, Undersized</t>
  </si>
  <si>
    <t>https://www.mcmaster.com/98870A215/</t>
  </si>
  <si>
    <t>Roller Chain Sprocket for ANSI 35 Chain, 26 Teeth, for 1-3/16" Shaft Diameter</t>
  </si>
  <si>
    <t>https://www.mcmaster.com/6236K824/</t>
  </si>
  <si>
    <t>Roller Chain Sprocket for ANSI 35 Chain, 11 Teeth, for 3/8" Shaft Diameter</t>
  </si>
  <si>
    <t>https://www.mcmaster.com/6280K331/</t>
  </si>
  <si>
    <t>DC Power Supply Variable, Adjustable Switching Bench Power Supply (0-30 V 0-5 A) with 4-Digits LED Display, 5V/3.6A USB Quick-Charge Interface, Short Circuit Alarm, Coarse and Fine Adjustments</t>
  </si>
  <si>
    <t>https://www.amazon.com/Adjustable-Switching-Regulated-Quick-Charge-Interface/dp/B08F7HFNK2/ref=sr_1_8?keywords=dc%2Bpower%2Bsupply&amp;qid=1680125683&amp;sr=8-8&amp;th=1</t>
  </si>
  <si>
    <t>NOYITO 5kg Load Cell and HX711 Combo Pack Kit - Load Cell Amplifier ADC Weight Sensor (5kg+HX711)</t>
  </si>
  <si>
    <t>NOYITO 1kg 5kg 10kg 20kg Load Cell and HX711 Combo Pack Kit - Load Cell Amplifier ADC Weight Sensor (1kg+HX711) (amazon.com)</t>
  </si>
  <si>
    <t>Multimeter with Probes</t>
  </si>
  <si>
    <t>https://www.grainger.com/product/1GAH9?gucid=N:N:PS:Paid:GGL:CSM-2293:99F1R6:20501231&amp;gclid=Cj0KCQjw8qmhBhClARIsANAtbodb5uFxvBjcade_X_Cncj55HLy6lOsQXTpS6jBX6EaL0aqdCRsWWwcaAlOuEALw_wcB&amp;gclsrc=aw.ds</t>
  </si>
  <si>
    <t>Roller Chain Single Strand, ANSI Number 35, 3/8" Pitch</t>
  </si>
  <si>
    <t>https://www.mcmaster.com/6261k172/</t>
  </si>
  <si>
    <t>Quantity is Feet, Price is per foot</t>
  </si>
  <si>
    <t>Connecting Link for ANSI Number 35 Single Strand Roller Chain</t>
  </si>
  <si>
    <t>https://www.mcmaster.com/6261K191/</t>
  </si>
  <si>
    <t>Duco ABS Plastic Sheet 1/4 Inch Thick 12" x 36" - Two-Sided Rigid ABS Sheet (Textured Plastic Front &amp; Smooth Back) - DIY Home Decor and Robotics Competitions Use - Black Plastic Sheet (Pack of 1)</t>
  </si>
  <si>
    <t>Paint Set</t>
  </si>
  <si>
    <t>https://www.amazon.com/Fantastory-Acrylic-Supplies-Beginners-Painting/dp/B0BNV7BMN2/ref=sr_1_8?crid=1F7V7RG912Q4M&amp;keywords=paint%2Bset&amp;qid=1681241947&amp;sprefix=paint%2Bset%2Caps%2C107&amp;sr=8-8&amp;th=1</t>
  </si>
  <si>
    <t>Gloss Topcoat</t>
  </si>
  <si>
    <t>https://www.amazon.com/US-Art-Supply-Airbrush-excellent/dp/B012OTQ77Y/ref=sr_1_12?crid=1GGPXO5UJLF03&amp;keywords=topcoat+paint&amp;qid=1681242052&amp;sprefix=topcoat+paint%2Caps%2C104&amp;sr=8-12</t>
  </si>
  <si>
    <t>3M Scotch Electrical Tape</t>
  </si>
  <si>
    <t>https://www.amazon.com/Scotch-Super-33-Electrical-carton/dp/B0000AZ9HG/ref=sr_1_5?crid=MHSO09GSMQ32&amp;keywords=electrical+tape&amp;qid=1681242128&amp;sprefix=electrical+tape%2Caps%2C112&amp;sr=8-5</t>
  </si>
  <si>
    <t>Cable Zip Ties</t>
  </si>
  <si>
    <t>https://www.amazon.com/HAVE-ME-TD-Cable-Ties/dp/B08TVLYB3Q/ref=sr_1_3?crid=3D339H833TJ6O&amp;keywords=zip%2Bties&amp;qid=1681242270&amp;sprefix=zip%2Bties%2Caps%2C120&amp;sr=8-3&amp;th=1</t>
  </si>
  <si>
    <t>External Retaining Ring for 1-13/16" OD, Black-Phosphate 1060-1090 Spring Steel</t>
  </si>
  <si>
    <t>https://www.mcmaster.com/97633A412/</t>
  </si>
  <si>
    <t>Plexy Glass</t>
  </si>
  <si>
    <t>https://www.amazon.com/Art3d-Plexiglass-Transparent-Flexible-Plastic/dp/B09Y2ZYNRF/ref=sr_1_2_sspa?gclid=CjwKCAjwrdmhBhBBEiwA4Hx5g2sBSpD_g-3gDCZBWJ8qVEU2iqKc5UJadeSNs1OJowlCJDAEB61ryhoCSYwQAvD_BwE&amp;hvadid=652622824456&amp;hvdev=c&amp;hvlocphy=9010619&amp;hvnetw=g&amp;hvqmt=e&amp;hvrand=17949161913697772576&amp;hvtargid=kwd-1190635523953&amp;hydadcr=5368_13160420&amp;keywords=clear%2Bplastic%2Brigid%2Bsheet&amp;qid=1681326081&amp;sr=8-2-spons&amp;spLa=ZW5jcnlwdGVkUXVhbGlmaWVyPUExOE1aMkM5MVk0ODA2JmVuY3J5cHRlZElkPUEwNjgxMjE1NklaUzBUQzIyUVZYJmVuY3J5cHRlZEFkSWQ9QTA5ODc4NzkxNjI2M05SMkJMNDNSJndpZGdldE5hbWU9c3BfYXRmJmFjdGlvbj1jbGlja1JlZGlyZWN0JmRvTm90TG9nQ2xpY2s9dHJ1ZQ&amp;th=1</t>
  </si>
  <si>
    <t>Super Glue</t>
  </si>
  <si>
    <t>https://www.amazon.com/Loctite-Control-4-Gram-Bottle-1739050/dp/B00ELV2D0Y/ref=sr_1_1_sspa?hvadid=409995623937&amp;hvdev=c&amp;hvlocphy=9010619&amp;hvnetw=g&amp;hvqmt=e&amp;hvrand=16381223847414156950&amp;hvtargid=kwd-8367028150&amp;hydadcr=22801_11327068&amp;keywords=super%2Bstrong%2Bglue&amp;qid=1681326190&amp;sr=8-1-spons&amp;spLa=ZW5jcnlwdGVkUXVhbGlmaWVyPUExSUlYU0RYMDZJNEI3JmVuY3J5cHRlZElkPUEwMjQ3NzEwMTlEM1hNWVhPU0FTTCZlbmNyeXB0ZWRBZElkPUEwMTUzMTA0M0YyUlIwSkRMOFdCRCZ3aWRnZXROYW1lPXNwX2F0ZiZhY3Rpb249Y2xpY2tSZWRpcmVjdCZkb05vdExvZ0NsaWNrPXRydWU&amp;th=1</t>
  </si>
  <si>
    <t>Handles</t>
  </si>
  <si>
    <t>https://www.amazon.com/TamBee-Cabinets-Furniture-Wardrobe-Medicine/dp/B07G991838/ref=sr_1_44?crid=2AF6549J2GR4A&amp;keywords=screw%2Bon%2Bhandles&amp;qid=1681326240&amp;sprefix=screw%2Bon%2Bhandle%2Caps%2C91&amp;sr=8-44&amp;th=1</t>
  </si>
  <si>
    <t>Lowes Wooden Pegs (26pack)</t>
  </si>
  <si>
    <t>https://www.lowes.com/pd/Madison-Mill-26-Pack-0-25-in-dia-x-1-25-in-L-Poplar-Dowel-Pin/5010601805</t>
  </si>
  <si>
    <t>Square Wooden Dowels 1in by 1in by 36in</t>
  </si>
  <si>
    <t>https://www.lowes.com/pd/Madison-Mill-Square-Wood-Poplar-Dowel-Actual-36-in-L-x-1-in-dia/3041531</t>
  </si>
  <si>
    <t>..</t>
  </si>
  <si>
    <t>Wood Glue</t>
  </si>
  <si>
    <t>https://www.lowes.com/pd/Gorilla-Wood-Glue-Off-White-Interior-Exterior-Wood-Adhesive-Actual-Net-Contents-8-fl-oz/5002457557</t>
  </si>
  <si>
    <t>1.5 inch wood screw pack</t>
  </si>
  <si>
    <t>https://www.lowes.com/pd/GRK-8-x-1-1-2-in-Yellow-Polymer-Countersinking-Interior-Exterior-Wood-Screws-110-Count/50303233</t>
  </si>
  <si>
    <t>Star bit for screw (hard to find thins in the lab. Better safe than sorry)</t>
  </si>
  <si>
    <t>https://www.lowes.com/pd/GRK-0-x-2-in-Red-Polymer-Trim-Interior-Exterior-Wood-Screws-2-Count/50303267</t>
  </si>
  <si>
    <t xml:space="preserve">Clamping Two Piece Shaft Collar for  1 and 3/16th in shaft </t>
  </si>
  <si>
    <t>https://www.mcmaster.com/catalog/129/1437/3357K31</t>
  </si>
  <si>
    <t>24 by 36 inch plexi glass</t>
  </si>
  <si>
    <t>https://www.amazon.com/Art3d-Plexiglass-Transparent-Flexible-Plastic/dp/B0B5LC3C4F/ref=sr_1_7?crid=2BJ7QDUUPKD6P&amp;keywords=plexi%2Bglasses%2Bsheets%2B24%2Bx%2B36&amp;qid=1681783086&amp;sprefix=plexi%2B%2Caps%2C115&amp;sr=8-7&amp;th=1</t>
  </si>
  <si>
    <t>Super Glue Pack</t>
  </si>
  <si>
    <t>https://www.amazon.com/Anticlog-Adhesive-superglue-Cyanoacrylate-Plastics/dp/B0BCL2KT5Y/ref=sr_1_2_sspa?crid=22AQA9FRH5846&amp;keywords=super+glue&amp;qid=1681783316&amp;sprefix=super+%2Caps%2C109&amp;sr=8-2-spons&amp;psc=1&amp;spLa=ZW5jcnlwdGVkUXVhbGlmaWVyPUEyTTI1ODdSNVBVOE0wJmVuY3J5cHRlZElkPUEwOTM1MTg2MTFEVTgwTDZRWkYwNSZlbmNyeXB0ZWRBZElkPUEwNzkxNzEwV1c5V1AwVktFMURJJndpZGdldE5hbWU9c3BfYXRmJmFjdGlvbj1jbGlja1JlZGlyZWN0JmRvTm90TG9nQ2xpY2s9dHJ1ZQ==</t>
  </si>
  <si>
    <t>Grand Total</t>
  </si>
  <si>
    <t>Item Description</t>
  </si>
  <si>
    <t>Supplier</t>
  </si>
  <si>
    <t>Item / Part #</t>
  </si>
  <si>
    <t>Requestor</t>
  </si>
  <si>
    <t>Section/Project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</si>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</sst>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06DBD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2" borderId="3" xfId="0" applyFill="1" applyBorder="1"/>
    <xf numFmtId="0" fontId="0" fillId="2" borderId="4" xfId="0" applyFill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8" fontId="0" fillId="0" borderId="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3" borderId="14" xfId="0" applyFill="1" applyBorder="1"/>
    <xf numFmtId="164" fontId="0" fillId="0" borderId="15" xfId="0" applyNumberFormat="1" applyBorder="1"/>
    <xf numFmtId="164" fontId="0" fillId="0" borderId="16" xfId="0" applyNumberFormat="1" applyBorder="1"/>
    <xf numFmtId="0" fontId="0" fillId="4" borderId="17" xfId="0" applyFill="1" applyBorder="1"/>
    <xf numFmtId="0" fontId="1" fillId="0" borderId="18" xfId="1" applyBorder="1"/>
    <xf numFmtId="0" fontId="1" fillId="0" borderId="19" xfId="1" applyBorder="1"/>
    <xf numFmtId="0" fontId="0" fillId="0" borderId="20" xfId="0" applyBorder="1"/>
    <xf numFmtId="0" fontId="1" fillId="0" borderId="2" xfId="1" applyBorder="1"/>
    <xf numFmtId="0" fontId="1" fillId="0" borderId="21" xfId="1" applyBorder="1"/>
    <xf numFmtId="1" fontId="0" fillId="0" borderId="5" xfId="0" applyNumberFormat="1" applyBorder="1"/>
    <xf numFmtId="1" fontId="0" fillId="0" borderId="1" xfId="0" applyNumberFormat="1" applyBorder="1"/>
    <xf numFmtId="0" fontId="1" fillId="0" borderId="0" xfId="1"/>
    <xf numFmtId="0" fontId="0" fillId="4" borderId="22" xfId="0" applyFill="1" applyBorder="1"/>
    <xf numFmtId="0" fontId="0" fillId="0" borderId="23" xfId="0" applyBorder="1"/>
    <xf numFmtId="0" fontId="0" fillId="0" borderId="24" xfId="0" applyBorder="1"/>
    <xf numFmtId="164" fontId="0" fillId="0" borderId="0" xfId="0" applyNumberForma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3" borderId="0" xfId="0" applyFill="1" applyBorder="1"/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0" borderId="0" xfId="0" applyFont="1"/>
  </cellXfs>
  <cellStyles count="2">
    <cellStyle name="Hyperlink" xfId="1" builtinId="8"/>
    <cellStyle name="Normal" xfId="0" builtinId="0"/>
  </cellStyles>
  <dxfs count="32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 patternType="solid">
          <bgColor rgb="FFA06DBD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2" formatCode="&quot;$&quot;#,##0.00_);[Red]\(&quot;$&quot;#,##0.0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medium">
          <color rgb="FF000000"/>
        </left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A06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3B6185-28BF-4B09-837A-40B472FB1EE7}" name="Table1" displayName="Table1" ref="C5:K39" totalsRowShown="0" headerRowDxfId="31" tableBorderDxfId="30">
  <autoFilter ref="C5:K39" xr:uid="{013B6185-28BF-4B09-837A-40B472FB1EE7}"/>
  <tableColumns count="9">
    <tableColumn id="1" xr3:uid="{D36A6974-32F1-4A4F-9724-C24EDD7EA4EE}" name="Item Number" dataDxfId="29"/>
    <tableColumn id="8" xr3:uid="{9BE61032-EE4C-4078-B04D-D29249FFB98D}" name="Supplier" dataDxfId="22"/>
    <tableColumn id="9" xr3:uid="{F9B909A7-F1D2-44AB-AB2A-8DC8368A2220}" name="Item / Part #" dataDxfId="21"/>
    <tableColumn id="2" xr3:uid="{6CB1940C-9AD7-46AF-A798-BC9015735775}" name="Item Description" dataDxfId="28"/>
    <tableColumn id="3" xr3:uid="{47E9608A-980B-4F0F-A77C-5A271DFF5220}" name="Quantity" dataDxfId="27"/>
    <tableColumn id="4" xr3:uid="{5387536B-809F-4615-B30C-6AED88C01855}" name="Price" dataDxfId="26"/>
    <tableColumn id="5" xr3:uid="{7A847DEC-C022-4D20-ABED-89D56BD7638B}" name="Item Total" dataDxfId="25">
      <calculatedColumnFormula>H6*G6</calculatedColumnFormula>
    </tableColumn>
    <tableColumn id="6" xr3:uid="{2DAA6E18-50FC-4DBE-BC79-DC15E06F9BBF}" name="Status" dataDxfId="24"/>
    <tableColumn id="7" xr3:uid="{C8C7D851-ACB8-4B64-BE16-862DEB0BE217}" name="Link" dataDxfId="23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dp/B07BGXXHSW/ref=twister_B07CN1V56M?_encoding=UTF8&amp;th=1" TargetMode="External"/><Relationship Id="rId18" Type="http://schemas.openxmlformats.org/officeDocument/2006/relationships/hyperlink" Target="https://www.amazon.com/Duco-Plastic-Sheet-Inch-Thick/dp/B0B7MH1T4R/ref=sr_1_13?crid=PE2UND9YX4WH&amp;keywords=plastic%2Bsheet&amp;qid=1680031132&amp;sprefix=plastic%2Bsheet%2Caps%2C108&amp;sr=8-13&amp;th=1" TargetMode="External"/><Relationship Id="rId26" Type="http://schemas.openxmlformats.org/officeDocument/2006/relationships/hyperlink" Target="https://www.amazon.com/TamBee-Cabinets-Furniture-Wardrobe-Medicine/dp/B07G991838/ref=sr_1_44?crid=2AF6549J2GR4A&amp;keywords=screw%2Bon%2Bhandles&amp;qid=1681326240&amp;sprefix=screw%2Bon%2Bhandle%2Caps%2C91&amp;sr=8-44&amp;th=1" TargetMode="External"/><Relationship Id="rId3" Type="http://schemas.openxmlformats.org/officeDocument/2006/relationships/hyperlink" Target="https://www.amazon.com/dp/B07BGRDKG5/ref=twister_B07CN1V56M?_encoding=UTF8&amp;th=1" TargetMode="External"/><Relationship Id="rId21" Type="http://schemas.openxmlformats.org/officeDocument/2006/relationships/hyperlink" Target="https://www.amazon.com/Scotch-Super-33-Electrical-carton/dp/B0000AZ9HG/ref=sr_1_5?crid=MHSO09GSMQ32&amp;keywords=electrical+tape&amp;qid=1681242128&amp;sprefix=electrical+tape%2Caps%2C112&amp;sr=8-5" TargetMode="External"/><Relationship Id="rId34" Type="http://schemas.openxmlformats.org/officeDocument/2006/relationships/hyperlink" Target="https://www.amazon.com/Anticlog-Adhesive-superglue-Cyanoacrylate-Plastics/dp/B0BCL2KT5Y/ref=sr_1_2_sspa?crid=22AQA9FRH5846&amp;keywords=super+glue&amp;qid=1681783316&amp;sprefix=super+%2Caps%2C109&amp;sr=8-2-spons&amp;psc=1&amp;spLa=ZW5jcnlwdGVkUXVhbGlmaWVyPUEyTTI1ODdSNVBVOE0wJmVuY3J5cHRlZElkPUEwOTM1MTg2MTFEVTgwTDZRWkYwNSZlbmNyeXB0ZWRBZElkPUEwNzkxNzEwV1c5V1AwVktFMURJJndpZGdldE5hbWU9c3BfYXRmJmFjdGlvbj1jbGlja1JlZGlyZWN0JmRvTm90TG9nQ2xpY2s9dHJ1ZQ==" TargetMode="External"/><Relationship Id="rId7" Type="http://schemas.openxmlformats.org/officeDocument/2006/relationships/hyperlink" Target="https://www.mcmaster.com/90592A010/" TargetMode="External"/><Relationship Id="rId12" Type="http://schemas.openxmlformats.org/officeDocument/2006/relationships/hyperlink" Target="https://www.amazon.com/Adjustable-Switching-Regulated-Quick-Charge-Interface/dp/B08F7HFNK2/ref=sr_1_8?keywords=dc%2Bpower%2Bsupply&amp;qid=1680125683&amp;sr=8-8&amp;th=1" TargetMode="External"/><Relationship Id="rId17" Type="http://schemas.openxmlformats.org/officeDocument/2006/relationships/hyperlink" Target="https://www.mcmaster.com/6261K191/" TargetMode="External"/><Relationship Id="rId25" Type="http://schemas.openxmlformats.org/officeDocument/2006/relationships/hyperlink" Target="https://www.amazon.com/Loctite-Control-4-Gram-Bottle-1739050/dp/B00ELV2D0Y/ref=sr_1_1_sspa?hvadid=409995623937&amp;hvdev=c&amp;hvlocphy=9010619&amp;hvnetw=g&amp;hvqmt=e&amp;hvrand=16381223847414156950&amp;hvtargid=kwd-8367028150&amp;hydadcr=22801_11327068&amp;keywords=super%2Bstrong%2Bglue&amp;qid=1681326190&amp;sr=8-1-spons&amp;spLa=ZW5jcnlwdGVkUXVhbGlmaWVyPUExSUlYU0RYMDZJNEI3JmVuY3J5cHRlZElkPUEwMjQ3NzEwMTlEM1hNWVhPU0FTTCZlbmNyeXB0ZWRBZElkPUEwMTUzMTA0M0YyUlIwSkRMOFdCRCZ3aWRnZXROYW1lPXNwX2F0ZiZhY3Rpb249Y2xpY2tSZWRpcmVjdCZkb05vdExvZ0NsaWNrPXRydWU&amp;th=1" TargetMode="External"/><Relationship Id="rId33" Type="http://schemas.openxmlformats.org/officeDocument/2006/relationships/hyperlink" Target="https://www.amazon.com/Art3d-Plexiglass-Transparent-Flexible-Plastic/dp/B0B5LC3C4F/ref=sr_1_7?crid=2BJ7QDUUPKD6P&amp;keywords=plexi%2Bglasses%2Bsheets%2B24%2Bx%2B36&amp;qid=1681783086&amp;sprefix=plexi%2B%2Caps%2C115&amp;sr=8-7&amp;th=1" TargetMode="External"/><Relationship Id="rId2" Type="http://schemas.openxmlformats.org/officeDocument/2006/relationships/hyperlink" Target="https://www.amazon.com/AmazonBasics-USB-2-0-Cable-Male/dp/B00NH11KIK/ref=sr_1_3?crid=1GO2CQTKXSNLK&amp;keywords=usb+2.0+a%2Fb+connector&amp;qid=1679974707&amp;s=industrial&amp;sprefix=usb+2.0+a%2Fb+connector%2Cindustrial%2C157&amp;sr=1-3" TargetMode="External"/><Relationship Id="rId16" Type="http://schemas.openxmlformats.org/officeDocument/2006/relationships/hyperlink" Target="https://www.mcmaster.com/6261k172/" TargetMode="External"/><Relationship Id="rId20" Type="http://schemas.openxmlformats.org/officeDocument/2006/relationships/hyperlink" Target="https://www.amazon.com/US-Art-Supply-Airbrush-excellent/dp/B012OTQ77Y/ref=sr_1_12?crid=1GGPXO5UJLF03&amp;keywords=topcoat+paint&amp;qid=1681242052&amp;sprefix=topcoat+paint%2Caps%2C104&amp;sr=8-12" TargetMode="External"/><Relationship Id="rId29" Type="http://schemas.openxmlformats.org/officeDocument/2006/relationships/hyperlink" Target="https://www.lowes.com/pd/Gorilla-Wood-Glue-Off-White-Interior-Exterior-Wood-Adhesive-Actual-Net-Contents-8-fl-oz/5002457557" TargetMode="External"/><Relationship Id="rId1" Type="http://schemas.openxmlformats.org/officeDocument/2006/relationships/hyperlink" Target="https://www.amazon.com/Elegoo-EL-CP-004-Multicolored-Breadboard-arduino/dp/B01EV70C78/ref=pd_bxgy_img_sccl_1/131-1035444-0642908?pd_rd_w=edbFb&amp;content-id=amzn1.sym.6ab4eb52-6252-4ca2-a1b9-ad120350253c&amp;pf_rd_p=6ab4eb52-6252-4ca2-a1b9-ad120350253c&amp;pf_rd_r=W6BPNYXVK93J186JEBHW&amp;pd_rd_wg=5hstq&amp;pd_rd_r=15c4415f-336a-4055-bebb-64e1135a0724&amp;pd_rd_i=B01EV70C78&amp;th=1" TargetMode="External"/><Relationship Id="rId6" Type="http://schemas.openxmlformats.org/officeDocument/2006/relationships/hyperlink" Target="https://www.mcmaster.com/6117k165/" TargetMode="External"/><Relationship Id="rId11" Type="http://schemas.openxmlformats.org/officeDocument/2006/relationships/hyperlink" Target="https://www.mcmaster.com/6236K824/" TargetMode="External"/><Relationship Id="rId24" Type="http://schemas.openxmlformats.org/officeDocument/2006/relationships/hyperlink" Target="https://www.amazon.com/Art3d-Plexiglass-Transparent-Flexible-Plastic/dp/B09Y2ZYNRF/ref=sr_1_2_sspa?gclid=CjwKCAjwrdmhBhBBEiwA4Hx5g2sBSpD_g-3gDCZBWJ8qVEU2iqKc5UJadeSNs1OJowlCJDAEB61ryhoCSYwQAvD_BwE&amp;hvadid=652622824456&amp;hvdev=c&amp;hvlocphy=9010619&amp;hvnetw=g&amp;hvqmt=e&amp;hvrand=17949161913697772576&amp;hvtargid=kwd-1190635523953&amp;hydadcr=5368_13160420&amp;keywords=clear%2Bplastic%2Brigid%2Bsheet&amp;qid=1681326081&amp;sr=8-2-spons&amp;spLa=ZW5jcnlwdGVkUXVhbGlmaWVyPUExOE1aMkM5MVk0ODA2JmVuY3J5cHRlZElkPUEwNjgxMjE1NklaUzBUQzIyUVZYJmVuY3J5cHRlZEFkSWQ9QTA5ODc4NzkxNjI2M05SMkJMNDNSJndpZGdldE5hbWU9c3BfYXRmJmFjdGlvbj1jbGlja1JlZGlyZWN0JmRvTm90TG9nQ2xpY2s9dHJ1ZQ&amp;th=1" TargetMode="External"/><Relationship Id="rId32" Type="http://schemas.openxmlformats.org/officeDocument/2006/relationships/hyperlink" Target="https://www.mcmaster.com/catalog/129/1437/3357K31" TargetMode="External"/><Relationship Id="rId5" Type="http://schemas.openxmlformats.org/officeDocument/2006/relationships/hyperlink" Target="https://www.amazon.com/Duco-Plastic-Sheet-Inch-Thick/dp/B0B7MH1T4R/ref=sr_1_13?crid=PE2UND9YX4WH&amp;keywords=plastic%2Bsheet&amp;qid=1680031132&amp;sprefix=plastic%2Bsheet%2Caps%2C108&amp;sr=8-13&amp;th=1" TargetMode="External"/><Relationship Id="rId15" Type="http://schemas.openxmlformats.org/officeDocument/2006/relationships/hyperlink" Target="https://www.grainger.com/product/1GAH9?gucid=N:N:PS:Paid:GGL:CSM-2293:99F1R6:20501231&amp;gclid=Cj0KCQjw8qmhBhClARIsANAtbodb5uFxvBjcade_X_Cncj55HLy6lOsQXTpS6jBX6EaL0aqdCRsWWwcaAlOuEALw_wcB&amp;gclsrc=aw.ds" TargetMode="External"/><Relationship Id="rId23" Type="http://schemas.openxmlformats.org/officeDocument/2006/relationships/hyperlink" Target="https://www.amazon.com/HAVE-ME-TD-Cable-Ties/dp/B08TVLYB3Q/ref=sr_1_3?crid=3D339H833TJ6O&amp;keywords=zip%2Bties&amp;qid=1681242270&amp;sprefix=zip%2Bties%2Caps%2C120&amp;sr=8-3&amp;th=1" TargetMode="External"/><Relationship Id="rId28" Type="http://schemas.openxmlformats.org/officeDocument/2006/relationships/hyperlink" Target="https://www.lowes.com/pd/Madison-Mill-Square-Wood-Poplar-Dowel-Actual-36-in-L-x-1-in-dia/3041531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https://www.mcmaster.com/6280K331/" TargetMode="External"/><Relationship Id="rId19" Type="http://schemas.openxmlformats.org/officeDocument/2006/relationships/hyperlink" Target="https://www.amazon.com/Fantastory-Acrylic-Supplies-Beginners-Painting/dp/B0BNV7BMN2/ref=sr_1_8?crid=1F7V7RG912Q4M&amp;keywords=paint%2Bset&amp;qid=1681241947&amp;sprefix=paint%2Bset%2Caps%2C107&amp;sr=8-8&amp;th=1" TargetMode="External"/><Relationship Id="rId31" Type="http://schemas.openxmlformats.org/officeDocument/2006/relationships/hyperlink" Target="https://www.lowes.com/pd/GRK-0-x-2-in-Red-Polymer-Trim-Interior-Exterior-Wood-Screws-2-Count/50303267" TargetMode="External"/><Relationship Id="rId4" Type="http://schemas.openxmlformats.org/officeDocument/2006/relationships/hyperlink" Target="https://www.amazon.com/Arduino-A000066-ARDUINO-UNO-R3/dp/B008GRTSV6/ref=sr_1_3?crid=3IG7C3GDEE95J&amp;keywords=arduino%2Buno&amp;qid=1679973890&amp;s=electronics&amp;sprefix=arduino%2B%2Celectronics%2C155&amp;sr=1-3&amp;th=1" TargetMode="External"/><Relationship Id="rId9" Type="http://schemas.openxmlformats.org/officeDocument/2006/relationships/hyperlink" Target="https://www.mcmaster.com/6409K18/" TargetMode="External"/><Relationship Id="rId14" Type="http://schemas.openxmlformats.org/officeDocument/2006/relationships/hyperlink" Target="https://www.mcmaster.com/98870A215/" TargetMode="External"/><Relationship Id="rId22" Type="http://schemas.openxmlformats.org/officeDocument/2006/relationships/hyperlink" Target="https://www.mcmaster.com/97633A412/" TargetMode="External"/><Relationship Id="rId27" Type="http://schemas.openxmlformats.org/officeDocument/2006/relationships/hyperlink" Target="https://www.lowes.com/pd/Madison-Mill-26-Pack-0-25-in-dia-x-1-25-in-L-Poplar-Dowel-Pin/5010601805" TargetMode="External"/><Relationship Id="rId30" Type="http://schemas.openxmlformats.org/officeDocument/2006/relationships/hyperlink" Target="https://www.lowes.com/pd/GRK-8-x-1-1-2-in-Yellow-Polymer-Countersinking-Interior-Exterior-Wood-Screws-110-Count/50303233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mcmaster.com/91290A3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40"/>
  <sheetViews>
    <sheetView tabSelected="1" topLeftCell="C1" zoomScaleNormal="100" workbookViewId="0">
      <selection activeCell="C2" sqref="C2"/>
    </sheetView>
  </sheetViews>
  <sheetFormatPr defaultColWidth="8.81640625" defaultRowHeight="14.5" x14ac:dyDescent="0.35"/>
  <cols>
    <col min="3" max="5" width="13.90625" customWidth="1"/>
    <col min="6" max="6" width="63.453125" bestFit="1" customWidth="1"/>
    <col min="7" max="7" width="11.453125" bestFit="1" customWidth="1"/>
    <col min="8" max="8" width="10.453125" bestFit="1" customWidth="1"/>
    <col min="9" max="9" width="11.26953125" customWidth="1"/>
    <col min="10" max="10" width="10.81640625" bestFit="1" customWidth="1"/>
    <col min="11" max="11" width="35.7265625" customWidth="1"/>
    <col min="14" max="14" width="14.1796875" bestFit="1" customWidth="1"/>
  </cols>
  <sheetData>
    <row r="1" spans="3:14" x14ac:dyDescent="0.35">
      <c r="C1" s="42" t="s">
        <v>87</v>
      </c>
      <c r="D1" s="37"/>
      <c r="E1" s="38"/>
    </row>
    <row r="2" spans="3:14" x14ac:dyDescent="0.35">
      <c r="C2" s="42" t="s">
        <v>88</v>
      </c>
      <c r="D2" s="37"/>
      <c r="E2" s="38"/>
    </row>
    <row r="3" spans="3:14" x14ac:dyDescent="0.35">
      <c r="C3" s="42" t="s">
        <v>89</v>
      </c>
      <c r="D3" s="1"/>
    </row>
    <row r="4" spans="3:14" ht="15" thickBot="1" x14ac:dyDescent="0.4"/>
    <row r="5" spans="3:14" ht="15" thickBot="1" x14ac:dyDescent="0.4">
      <c r="C5" s="39" t="s">
        <v>0</v>
      </c>
      <c r="D5" s="41" t="s">
        <v>85</v>
      </c>
      <c r="E5" s="40" t="s">
        <v>86</v>
      </c>
      <c r="F5" s="12" t="s">
        <v>84</v>
      </c>
      <c r="G5" s="8" t="s">
        <v>1</v>
      </c>
      <c r="H5" s="8" t="s">
        <v>2</v>
      </c>
      <c r="I5" s="8" t="s">
        <v>3</v>
      </c>
      <c r="J5" s="8" t="s">
        <v>4</v>
      </c>
      <c r="K5" s="9" t="s">
        <v>5</v>
      </c>
    </row>
    <row r="6" spans="3:14" x14ac:dyDescent="0.35">
      <c r="C6" s="33">
        <v>1</v>
      </c>
      <c r="D6" s="33"/>
      <c r="E6" s="33"/>
      <c r="F6" s="13" t="s">
        <v>6</v>
      </c>
      <c r="G6" s="26">
        <v>1</v>
      </c>
      <c r="H6" s="7">
        <v>7.5</v>
      </c>
      <c r="I6" s="18">
        <f>H6*G6</f>
        <v>7.5</v>
      </c>
      <c r="J6" s="10" t="s">
        <v>7</v>
      </c>
      <c r="K6" s="21" t="s">
        <v>8</v>
      </c>
      <c r="L6" t="s">
        <v>9</v>
      </c>
      <c r="N6" s="16" t="s">
        <v>10</v>
      </c>
    </row>
    <row r="7" spans="3:14" x14ac:dyDescent="0.35">
      <c r="C7" s="34">
        <f t="shared" ref="C7:C19" si="0">C6+1</f>
        <v>2</v>
      </c>
      <c r="D7" s="33"/>
      <c r="E7" s="33"/>
      <c r="F7" s="14" t="s">
        <v>11</v>
      </c>
      <c r="G7" s="27">
        <v>1</v>
      </c>
      <c r="H7" s="11">
        <v>28.5</v>
      </c>
      <c r="I7" s="19">
        <f t="shared" ref="I7:I39" si="1">H7*G7</f>
        <v>28.5</v>
      </c>
      <c r="J7" s="20" t="s">
        <v>12</v>
      </c>
      <c r="K7" s="22" t="s">
        <v>13</v>
      </c>
      <c r="L7" t="s">
        <v>9</v>
      </c>
      <c r="N7" s="30" t="s">
        <v>14</v>
      </c>
    </row>
    <row r="8" spans="3:14" x14ac:dyDescent="0.35">
      <c r="C8" s="34">
        <f t="shared" si="0"/>
        <v>3</v>
      </c>
      <c r="D8" s="33"/>
      <c r="E8" s="33"/>
      <c r="F8" s="14" t="s">
        <v>15</v>
      </c>
      <c r="G8" s="27">
        <v>1</v>
      </c>
      <c r="H8" s="11">
        <v>6.98</v>
      </c>
      <c r="I8" s="19">
        <f t="shared" si="1"/>
        <v>6.98</v>
      </c>
      <c r="J8" s="20" t="s">
        <v>12</v>
      </c>
      <c r="K8" s="22" t="s">
        <v>16</v>
      </c>
      <c r="L8" t="s">
        <v>9</v>
      </c>
      <c r="N8" s="30" t="s">
        <v>17</v>
      </c>
    </row>
    <row r="9" spans="3:14" x14ac:dyDescent="0.35">
      <c r="C9" s="34">
        <f t="shared" si="0"/>
        <v>4</v>
      </c>
      <c r="D9" s="33"/>
      <c r="E9" s="33"/>
      <c r="F9" s="14" t="s">
        <v>18</v>
      </c>
      <c r="G9" s="27">
        <v>1</v>
      </c>
      <c r="H9" s="11">
        <v>6.29</v>
      </c>
      <c r="I9" s="19">
        <f t="shared" si="1"/>
        <v>6.29</v>
      </c>
      <c r="J9" s="20" t="s">
        <v>12</v>
      </c>
      <c r="K9" s="22" t="s">
        <v>19</v>
      </c>
      <c r="L9" t="s">
        <v>9</v>
      </c>
      <c r="N9" s="30" t="s">
        <v>20</v>
      </c>
    </row>
    <row r="10" spans="3:14" x14ac:dyDescent="0.35">
      <c r="C10" s="34">
        <f t="shared" si="0"/>
        <v>5</v>
      </c>
      <c r="D10" s="33"/>
      <c r="E10" s="33"/>
      <c r="F10" s="14" t="s">
        <v>21</v>
      </c>
      <c r="G10" s="27">
        <v>1</v>
      </c>
      <c r="H10" s="11">
        <v>18.73</v>
      </c>
      <c r="I10" s="19">
        <f t="shared" si="1"/>
        <v>18.73</v>
      </c>
      <c r="J10" s="10" t="s">
        <v>7</v>
      </c>
      <c r="K10" s="22" t="s">
        <v>22</v>
      </c>
      <c r="L10" t="s">
        <v>9</v>
      </c>
      <c r="N10" s="31" t="s">
        <v>7</v>
      </c>
    </row>
    <row r="11" spans="3:14" x14ac:dyDescent="0.35">
      <c r="C11" s="34">
        <f t="shared" si="0"/>
        <v>6</v>
      </c>
      <c r="D11" s="33"/>
      <c r="E11" s="33"/>
      <c r="F11" s="14" t="s">
        <v>23</v>
      </c>
      <c r="G11" s="27">
        <v>1</v>
      </c>
      <c r="H11" s="11">
        <v>100.63</v>
      </c>
      <c r="I11" s="19">
        <f t="shared" si="1"/>
        <v>100.63</v>
      </c>
      <c r="J11" s="10" t="s">
        <v>7</v>
      </c>
      <c r="K11" s="22" t="s">
        <v>24</v>
      </c>
      <c r="L11" t="s">
        <v>9</v>
      </c>
      <c r="N11" s="31" t="s">
        <v>25</v>
      </c>
    </row>
    <row r="12" spans="3:14" x14ac:dyDescent="0.35">
      <c r="C12" s="34">
        <f t="shared" si="0"/>
        <v>7</v>
      </c>
      <c r="D12" s="33"/>
      <c r="E12" s="33"/>
      <c r="F12" s="14" t="s">
        <v>26</v>
      </c>
      <c r="G12" s="27">
        <v>1</v>
      </c>
      <c r="H12" s="1">
        <v>72.64</v>
      </c>
      <c r="I12" s="19">
        <f t="shared" si="1"/>
        <v>72.64</v>
      </c>
      <c r="J12" s="10" t="s">
        <v>7</v>
      </c>
      <c r="K12" s="22" t="s">
        <v>27</v>
      </c>
      <c r="L12" t="s">
        <v>9</v>
      </c>
      <c r="N12" s="29" t="s">
        <v>12</v>
      </c>
    </row>
    <row r="13" spans="3:14" x14ac:dyDescent="0.35">
      <c r="C13" s="34">
        <f t="shared" si="0"/>
        <v>8</v>
      </c>
      <c r="D13" s="33"/>
      <c r="E13" s="33"/>
      <c r="F13" s="14" t="s">
        <v>28</v>
      </c>
      <c r="G13" s="27">
        <v>2</v>
      </c>
      <c r="H13" s="1">
        <v>13.33</v>
      </c>
      <c r="I13" s="19">
        <f t="shared" si="1"/>
        <v>26.66</v>
      </c>
      <c r="J13" s="10" t="s">
        <v>7</v>
      </c>
      <c r="K13" s="22" t="s">
        <v>29</v>
      </c>
      <c r="L13" t="s">
        <v>9</v>
      </c>
    </row>
    <row r="14" spans="3:14" x14ac:dyDescent="0.35">
      <c r="C14" s="34">
        <f t="shared" si="0"/>
        <v>9</v>
      </c>
      <c r="D14" s="33"/>
      <c r="E14" s="33"/>
      <c r="F14" s="14" t="s">
        <v>30</v>
      </c>
      <c r="G14" s="27">
        <v>1</v>
      </c>
      <c r="H14" s="1">
        <v>3.72</v>
      </c>
      <c r="I14" s="19">
        <f t="shared" si="1"/>
        <v>3.72</v>
      </c>
      <c r="J14" s="10" t="s">
        <v>7</v>
      </c>
      <c r="K14" s="22" t="s">
        <v>31</v>
      </c>
      <c r="L14" t="s">
        <v>9</v>
      </c>
    </row>
    <row r="15" spans="3:14" x14ac:dyDescent="0.35">
      <c r="C15" s="34">
        <f t="shared" si="0"/>
        <v>10</v>
      </c>
      <c r="D15" s="33"/>
      <c r="E15" s="33"/>
      <c r="F15" s="14" t="s">
        <v>32</v>
      </c>
      <c r="G15" s="27">
        <v>4</v>
      </c>
      <c r="H15" s="1">
        <f>4.48</f>
        <v>4.4800000000000004</v>
      </c>
      <c r="I15" s="19">
        <f>H15*G15</f>
        <v>17.920000000000002</v>
      </c>
      <c r="J15" s="10" t="s">
        <v>7</v>
      </c>
      <c r="K15" s="22" t="s">
        <v>33</v>
      </c>
      <c r="L15" t="s">
        <v>9</v>
      </c>
    </row>
    <row r="16" spans="3:14" x14ac:dyDescent="0.35">
      <c r="C16" s="34">
        <f t="shared" si="0"/>
        <v>11</v>
      </c>
      <c r="D16" s="33"/>
      <c r="E16" s="33"/>
      <c r="F16" s="14" t="s">
        <v>34</v>
      </c>
      <c r="G16" s="27">
        <v>1</v>
      </c>
      <c r="H16" s="1">
        <v>39.17</v>
      </c>
      <c r="I16" s="19">
        <f t="shared" si="1"/>
        <v>39.17</v>
      </c>
      <c r="J16" s="10" t="s">
        <v>7</v>
      </c>
      <c r="K16" s="22" t="s">
        <v>35</v>
      </c>
      <c r="L16" t="s">
        <v>9</v>
      </c>
    </row>
    <row r="17" spans="3:18" x14ac:dyDescent="0.35">
      <c r="C17" s="34">
        <f t="shared" si="0"/>
        <v>12</v>
      </c>
      <c r="D17" s="33"/>
      <c r="E17" s="33"/>
      <c r="F17" s="14" t="s">
        <v>36</v>
      </c>
      <c r="G17" s="27">
        <v>1</v>
      </c>
      <c r="H17" s="1">
        <v>15.85</v>
      </c>
      <c r="I17" s="19">
        <f t="shared" si="1"/>
        <v>15.85</v>
      </c>
      <c r="J17" s="10" t="s">
        <v>7</v>
      </c>
      <c r="K17" s="22" t="s">
        <v>37</v>
      </c>
      <c r="L17" t="s">
        <v>9</v>
      </c>
      <c r="R17" s="32">
        <f>I6+SUM(I10:I14)+SUM(I15:I17)+I19+SUM(I21:I22)+SUM(I29:I32)</f>
        <v>381.27</v>
      </c>
    </row>
    <row r="18" spans="3:18" x14ac:dyDescent="0.35">
      <c r="C18" s="34">
        <f t="shared" si="0"/>
        <v>13</v>
      </c>
      <c r="D18" s="33"/>
      <c r="E18" s="33"/>
      <c r="F18" s="14" t="s">
        <v>38</v>
      </c>
      <c r="G18" s="27">
        <v>1</v>
      </c>
      <c r="H18" s="1">
        <v>50</v>
      </c>
      <c r="I18" s="19">
        <f t="shared" si="1"/>
        <v>50</v>
      </c>
      <c r="J18" s="20" t="s">
        <v>12</v>
      </c>
      <c r="K18" s="22" t="s">
        <v>39</v>
      </c>
      <c r="L18" t="s">
        <v>9</v>
      </c>
    </row>
    <row r="19" spans="3:18" x14ac:dyDescent="0.35">
      <c r="C19" s="34">
        <f t="shared" si="0"/>
        <v>14</v>
      </c>
      <c r="D19" s="33"/>
      <c r="E19" s="33"/>
      <c r="F19" s="14" t="s">
        <v>40</v>
      </c>
      <c r="G19" s="27">
        <v>1</v>
      </c>
      <c r="H19" s="1">
        <v>7.99</v>
      </c>
      <c r="I19" s="19">
        <f t="shared" si="1"/>
        <v>7.99</v>
      </c>
      <c r="J19" s="10" t="s">
        <v>7</v>
      </c>
      <c r="K19" s="25" t="s">
        <v>41</v>
      </c>
      <c r="L19" t="s">
        <v>9</v>
      </c>
    </row>
    <row r="20" spans="3:18" x14ac:dyDescent="0.35">
      <c r="C20" s="35">
        <v>15</v>
      </c>
      <c r="D20" s="33"/>
      <c r="E20" s="33"/>
      <c r="F20" s="23" t="s">
        <v>42</v>
      </c>
      <c r="G20" s="27">
        <v>1</v>
      </c>
      <c r="H20" s="1">
        <v>306.04000000000002</v>
      </c>
      <c r="I20" s="2">
        <f t="shared" si="1"/>
        <v>306.04000000000002</v>
      </c>
      <c r="J20" s="20" t="s">
        <v>12</v>
      </c>
      <c r="K20" s="24" t="s">
        <v>43</v>
      </c>
      <c r="L20" t="s">
        <v>9</v>
      </c>
    </row>
    <row r="21" spans="3:18" x14ac:dyDescent="0.35">
      <c r="C21" s="34">
        <v>16</v>
      </c>
      <c r="D21" s="33"/>
      <c r="E21" s="33"/>
      <c r="F21" s="14" t="s">
        <v>44</v>
      </c>
      <c r="G21" s="27">
        <v>2</v>
      </c>
      <c r="H21" s="1">
        <v>4.3600000000000003</v>
      </c>
      <c r="I21" s="2">
        <f t="shared" si="1"/>
        <v>8.7200000000000006</v>
      </c>
      <c r="J21" s="10" t="s">
        <v>7</v>
      </c>
      <c r="K21" s="24" t="s">
        <v>45</v>
      </c>
      <c r="L21" t="s">
        <v>46</v>
      </c>
    </row>
    <row r="22" spans="3:18" x14ac:dyDescent="0.35">
      <c r="C22" s="34">
        <v>17</v>
      </c>
      <c r="D22" s="33"/>
      <c r="E22" s="33"/>
      <c r="F22" s="14" t="s">
        <v>47</v>
      </c>
      <c r="G22" s="27">
        <v>6</v>
      </c>
      <c r="H22" s="1">
        <v>1.84</v>
      </c>
      <c r="I22" s="2">
        <f t="shared" si="1"/>
        <v>11.040000000000001</v>
      </c>
      <c r="J22" s="10" t="s">
        <v>7</v>
      </c>
      <c r="K22" s="24" t="s">
        <v>48</v>
      </c>
      <c r="L22" t="s">
        <v>9</v>
      </c>
    </row>
    <row r="23" spans="3:18" x14ac:dyDescent="0.35">
      <c r="C23" s="34">
        <v>18</v>
      </c>
      <c r="D23" s="33"/>
      <c r="E23" s="33"/>
      <c r="F23" s="14" t="s">
        <v>49</v>
      </c>
      <c r="G23" s="27">
        <v>1</v>
      </c>
      <c r="H23" s="1">
        <v>32.770000000000003</v>
      </c>
      <c r="I23" s="2">
        <f t="shared" si="1"/>
        <v>32.770000000000003</v>
      </c>
      <c r="J23" s="10" t="s">
        <v>7</v>
      </c>
      <c r="K23" s="22" t="s">
        <v>22</v>
      </c>
      <c r="L23" s="28" t="s">
        <v>9</v>
      </c>
    </row>
    <row r="24" spans="3:18" x14ac:dyDescent="0.35">
      <c r="C24" s="34">
        <v>19</v>
      </c>
      <c r="D24" s="33"/>
      <c r="E24" s="33"/>
      <c r="F24" s="14" t="s">
        <v>50</v>
      </c>
      <c r="G24" s="27">
        <v>1</v>
      </c>
      <c r="H24" s="11">
        <v>20.99</v>
      </c>
      <c r="I24" s="2">
        <f t="shared" si="1"/>
        <v>20.99</v>
      </c>
      <c r="J24" s="10" t="s">
        <v>7</v>
      </c>
      <c r="K24" s="24" t="s">
        <v>51</v>
      </c>
      <c r="L24" t="s">
        <v>9</v>
      </c>
    </row>
    <row r="25" spans="3:18" x14ac:dyDescent="0.35">
      <c r="C25" s="34">
        <v>20</v>
      </c>
      <c r="D25" s="33"/>
      <c r="E25" s="33"/>
      <c r="F25" s="14" t="s">
        <v>52</v>
      </c>
      <c r="G25" s="27">
        <v>1</v>
      </c>
      <c r="H25" s="11">
        <v>16.989999999999998</v>
      </c>
      <c r="I25" s="2">
        <f t="shared" si="1"/>
        <v>16.989999999999998</v>
      </c>
      <c r="J25" s="10" t="s">
        <v>7</v>
      </c>
      <c r="K25" s="24" t="s">
        <v>53</v>
      </c>
      <c r="L25" t="s">
        <v>9</v>
      </c>
    </row>
    <row r="26" spans="3:18" x14ac:dyDescent="0.35">
      <c r="C26" s="34">
        <v>21</v>
      </c>
      <c r="D26" s="33"/>
      <c r="E26" s="33"/>
      <c r="F26" s="14" t="s">
        <v>54</v>
      </c>
      <c r="G26" s="27">
        <v>1</v>
      </c>
      <c r="H26" s="11">
        <v>4.9800000000000004</v>
      </c>
      <c r="I26" s="2">
        <f t="shared" si="1"/>
        <v>4.9800000000000004</v>
      </c>
      <c r="J26" s="10" t="s">
        <v>7</v>
      </c>
      <c r="K26" s="24" t="s">
        <v>55</v>
      </c>
      <c r="L26" t="s">
        <v>9</v>
      </c>
    </row>
    <row r="27" spans="3:18" x14ac:dyDescent="0.35">
      <c r="C27" s="34">
        <v>22</v>
      </c>
      <c r="D27" s="33"/>
      <c r="E27" s="33"/>
      <c r="F27" s="14" t="s">
        <v>56</v>
      </c>
      <c r="G27" s="27">
        <v>1</v>
      </c>
      <c r="H27" s="11">
        <v>7.99</v>
      </c>
      <c r="I27" s="2">
        <f t="shared" si="1"/>
        <v>7.99</v>
      </c>
      <c r="J27" s="10" t="s">
        <v>7</v>
      </c>
      <c r="K27" s="24" t="s">
        <v>57</v>
      </c>
      <c r="L27" t="s">
        <v>9</v>
      </c>
    </row>
    <row r="28" spans="3:18" x14ac:dyDescent="0.35">
      <c r="C28" s="34">
        <v>23</v>
      </c>
      <c r="D28" s="33"/>
      <c r="E28" s="33"/>
      <c r="F28" s="14" t="s">
        <v>58</v>
      </c>
      <c r="G28" s="27">
        <v>1</v>
      </c>
      <c r="H28" s="11">
        <v>9.58</v>
      </c>
      <c r="I28" s="2">
        <f t="shared" si="1"/>
        <v>9.58</v>
      </c>
      <c r="J28" s="10" t="s">
        <v>7</v>
      </c>
      <c r="K28" s="24" t="s">
        <v>59</v>
      </c>
      <c r="L28" t="s">
        <v>9</v>
      </c>
    </row>
    <row r="29" spans="3:18" x14ac:dyDescent="0.35">
      <c r="C29" s="34">
        <v>24</v>
      </c>
      <c r="D29" s="33"/>
      <c r="E29" s="33"/>
      <c r="F29" s="14" t="s">
        <v>60</v>
      </c>
      <c r="G29" s="27">
        <v>1</v>
      </c>
      <c r="H29" s="11">
        <v>33.99</v>
      </c>
      <c r="I29" s="2">
        <f t="shared" si="1"/>
        <v>33.99</v>
      </c>
      <c r="J29" s="10" t="s">
        <v>7</v>
      </c>
      <c r="K29" s="24" t="s">
        <v>61</v>
      </c>
      <c r="L29" t="s">
        <v>9</v>
      </c>
    </row>
    <row r="30" spans="3:18" x14ac:dyDescent="0.35">
      <c r="C30" s="34">
        <v>25</v>
      </c>
      <c r="D30" s="33"/>
      <c r="E30" s="33"/>
      <c r="F30" s="14" t="s">
        <v>62</v>
      </c>
      <c r="G30" s="27">
        <v>1</v>
      </c>
      <c r="H30" s="11">
        <v>4.74</v>
      </c>
      <c r="I30" s="2">
        <f t="shared" si="1"/>
        <v>4.74</v>
      </c>
      <c r="J30" s="10" t="s">
        <v>7</v>
      </c>
      <c r="K30" s="24" t="s">
        <v>63</v>
      </c>
      <c r="L30" t="s">
        <v>9</v>
      </c>
    </row>
    <row r="31" spans="3:18" x14ac:dyDescent="0.35">
      <c r="C31" s="34">
        <v>26</v>
      </c>
      <c r="D31" s="33"/>
      <c r="E31" s="33"/>
      <c r="F31" s="14" t="s">
        <v>64</v>
      </c>
      <c r="G31" s="27">
        <v>1</v>
      </c>
      <c r="H31" s="11">
        <v>8.99</v>
      </c>
      <c r="I31" s="2">
        <f t="shared" si="1"/>
        <v>8.99</v>
      </c>
      <c r="J31" s="10" t="s">
        <v>7</v>
      </c>
      <c r="K31" s="24" t="s">
        <v>65</v>
      </c>
      <c r="L31" t="s">
        <v>9</v>
      </c>
    </row>
    <row r="32" spans="3:18" x14ac:dyDescent="0.35">
      <c r="C32" s="34">
        <v>27</v>
      </c>
      <c r="D32" s="33"/>
      <c r="E32" s="33"/>
      <c r="F32" s="14" t="s">
        <v>66</v>
      </c>
      <c r="G32" s="27">
        <v>1</v>
      </c>
      <c r="H32" s="11">
        <v>2.98</v>
      </c>
      <c r="I32" s="2">
        <f t="shared" si="1"/>
        <v>2.98</v>
      </c>
      <c r="J32" s="10" t="s">
        <v>7</v>
      </c>
      <c r="K32" s="24" t="s">
        <v>67</v>
      </c>
      <c r="L32" t="s">
        <v>9</v>
      </c>
    </row>
    <row r="33" spans="3:12" x14ac:dyDescent="0.35">
      <c r="C33" s="34">
        <v>28</v>
      </c>
      <c r="D33" s="33"/>
      <c r="E33" s="33"/>
      <c r="F33" s="14" t="s">
        <v>68</v>
      </c>
      <c r="G33" s="27">
        <v>6</v>
      </c>
      <c r="H33" s="11">
        <v>4.9800000000000004</v>
      </c>
      <c r="I33" s="2">
        <f t="shared" si="1"/>
        <v>29.880000000000003</v>
      </c>
      <c r="J33" s="10" t="s">
        <v>7</v>
      </c>
      <c r="K33" s="24" t="s">
        <v>69</v>
      </c>
      <c r="L33" t="s">
        <v>70</v>
      </c>
    </row>
    <row r="34" spans="3:12" x14ac:dyDescent="0.35">
      <c r="C34" s="34">
        <v>29</v>
      </c>
      <c r="D34" s="33"/>
      <c r="E34" s="33"/>
      <c r="F34" s="14" t="s">
        <v>71</v>
      </c>
      <c r="G34" s="27">
        <v>1</v>
      </c>
      <c r="H34" s="11">
        <v>4.9800000000000004</v>
      </c>
      <c r="I34" s="2">
        <f t="shared" si="1"/>
        <v>4.9800000000000004</v>
      </c>
      <c r="J34" s="10" t="s">
        <v>7</v>
      </c>
      <c r="K34" s="24" t="s">
        <v>72</v>
      </c>
      <c r="L34" t="s">
        <v>9</v>
      </c>
    </row>
    <row r="35" spans="3:12" x14ac:dyDescent="0.35">
      <c r="C35" s="34">
        <v>30</v>
      </c>
      <c r="D35" s="33"/>
      <c r="E35" s="33"/>
      <c r="F35" s="14" t="s">
        <v>73</v>
      </c>
      <c r="G35" s="27">
        <v>1</v>
      </c>
      <c r="H35" s="11">
        <v>11.98</v>
      </c>
      <c r="I35" s="2">
        <f t="shared" si="1"/>
        <v>11.98</v>
      </c>
      <c r="J35" s="10" t="s">
        <v>7</v>
      </c>
      <c r="K35" s="24" t="s">
        <v>74</v>
      </c>
      <c r="L35" t="s">
        <v>9</v>
      </c>
    </row>
    <row r="36" spans="3:12" x14ac:dyDescent="0.35">
      <c r="C36" s="34">
        <v>31</v>
      </c>
      <c r="D36" s="33"/>
      <c r="E36" s="33"/>
      <c r="F36" s="14" t="s">
        <v>75</v>
      </c>
      <c r="G36" s="27">
        <v>1</v>
      </c>
      <c r="H36" s="11">
        <v>5.98</v>
      </c>
      <c r="I36" s="2">
        <f t="shared" si="1"/>
        <v>5.98</v>
      </c>
      <c r="J36" s="10" t="s">
        <v>7</v>
      </c>
      <c r="K36" s="24" t="s">
        <v>76</v>
      </c>
      <c r="L36" t="s">
        <v>70</v>
      </c>
    </row>
    <row r="37" spans="3:12" x14ac:dyDescent="0.35">
      <c r="C37" s="34">
        <v>32</v>
      </c>
      <c r="D37" s="33"/>
      <c r="E37" s="33"/>
      <c r="F37" s="14" t="s">
        <v>77</v>
      </c>
      <c r="G37" s="27">
        <v>2</v>
      </c>
      <c r="H37" s="11">
        <v>30.24</v>
      </c>
      <c r="I37" s="2">
        <f t="shared" si="1"/>
        <v>60.48</v>
      </c>
      <c r="J37" s="10" t="s">
        <v>7</v>
      </c>
      <c r="K37" s="24" t="s">
        <v>78</v>
      </c>
      <c r="L37" t="s">
        <v>9</v>
      </c>
    </row>
    <row r="38" spans="3:12" x14ac:dyDescent="0.35">
      <c r="C38" s="34">
        <v>33</v>
      </c>
      <c r="D38" s="33"/>
      <c r="E38" s="33"/>
      <c r="F38" s="14" t="s">
        <v>79</v>
      </c>
      <c r="G38" s="27">
        <v>1</v>
      </c>
      <c r="H38" s="11">
        <v>41.99</v>
      </c>
      <c r="I38" s="2">
        <f t="shared" si="1"/>
        <v>41.99</v>
      </c>
      <c r="J38" s="10" t="s">
        <v>7</v>
      </c>
      <c r="K38" s="24" t="s">
        <v>80</v>
      </c>
      <c r="L38" t="s">
        <v>9</v>
      </c>
    </row>
    <row r="39" spans="3:12" x14ac:dyDescent="0.35">
      <c r="C39" s="34">
        <v>34</v>
      </c>
      <c r="D39" s="33"/>
      <c r="E39" s="33"/>
      <c r="F39" s="14" t="s">
        <v>81</v>
      </c>
      <c r="G39" s="27">
        <v>1</v>
      </c>
      <c r="H39" s="11">
        <v>8.99</v>
      </c>
      <c r="I39" s="2">
        <f t="shared" si="1"/>
        <v>8.99</v>
      </c>
      <c r="J39" s="10" t="s">
        <v>7</v>
      </c>
      <c r="K39" s="24" t="s">
        <v>82</v>
      </c>
      <c r="L39" t="s">
        <v>9</v>
      </c>
    </row>
    <row r="40" spans="3:12" x14ac:dyDescent="0.35">
      <c r="C40" s="17"/>
      <c r="D40" s="36"/>
      <c r="E40" s="36"/>
      <c r="F40" s="15"/>
      <c r="G40" s="5"/>
      <c r="H40" s="3" t="s">
        <v>83</v>
      </c>
      <c r="I40" s="4">
        <f>SUM(I6:I39)</f>
        <v>1036.6600000000003</v>
      </c>
      <c r="J40" s="5"/>
      <c r="K40" s="6"/>
    </row>
  </sheetData>
  <mergeCells count="2">
    <mergeCell ref="D1:E1"/>
    <mergeCell ref="D2:E2"/>
  </mergeCells>
  <conditionalFormatting sqref="J6 J21:J40">
    <cfRule type="containsText" dxfId="20" priority="88" operator="containsText" text="REORDER">
      <formula>NOT(ISERROR(SEARCH("REORDER",J6)))</formula>
    </cfRule>
    <cfRule type="containsText" dxfId="19" priority="89" operator="containsText" text="DELIVERED">
      <formula>NOT(ISERROR(SEARCH("DELIVERED",J6)))</formula>
    </cfRule>
    <cfRule type="containsText" dxfId="18" priority="90" operator="containsText" text="ORDERED">
      <formula>NOT(ISERROR(SEARCH("ORDERED",J6)))</formula>
    </cfRule>
    <cfRule type="containsText" dxfId="17" priority="91" operator="containsText" text="REQUESTED">
      <formula>NOT(ISERROR(SEARCH("REQUESTED",J6)))</formula>
    </cfRule>
    <cfRule type="containsText" dxfId="16" priority="92" operator="containsText" text="DELAYED">
      <formula>NOT(ISERROR(SEARCH("DELAYED",J6)))</formula>
    </cfRule>
  </conditionalFormatting>
  <conditionalFormatting sqref="J6:J39">
    <cfRule type="containsText" dxfId="15" priority="11" operator="containsText" text="ON_HAND">
      <formula>NOT(ISERROR(SEARCH("ON_HAND",J6)))</formula>
    </cfRule>
  </conditionalFormatting>
  <conditionalFormatting sqref="J10:J17">
    <cfRule type="containsText" dxfId="14" priority="43" operator="containsText" text="REORDER">
      <formula>NOT(ISERROR(SEARCH("REORDER",J10)))</formula>
    </cfRule>
    <cfRule type="containsText" dxfId="13" priority="44" operator="containsText" text="DELIVERED">
      <formula>NOT(ISERROR(SEARCH("DELIVERED",J10)))</formula>
    </cfRule>
    <cfRule type="containsText" dxfId="12" priority="45" operator="containsText" text="ORDERED">
      <formula>NOT(ISERROR(SEARCH("ORDERED",J10)))</formula>
    </cfRule>
    <cfRule type="containsText" dxfId="11" priority="46" operator="containsText" text="REQUESTED">
      <formula>NOT(ISERROR(SEARCH("REQUESTED",J10)))</formula>
    </cfRule>
    <cfRule type="containsText" dxfId="10" priority="47" operator="containsText" text="DELAYED">
      <formula>NOT(ISERROR(SEARCH("DELAYED",J10)))</formula>
    </cfRule>
  </conditionalFormatting>
  <conditionalFormatting sqref="J19">
    <cfRule type="containsText" dxfId="9" priority="83" operator="containsText" text="REORDER">
      <formula>NOT(ISERROR(SEARCH("REORDER",J19)))</formula>
    </cfRule>
    <cfRule type="containsText" dxfId="8" priority="84" operator="containsText" text="DELIVERED">
      <formula>NOT(ISERROR(SEARCH("DELIVERED",J19)))</formula>
    </cfRule>
    <cfRule type="containsText" dxfId="7" priority="85" operator="containsText" text="ORDERED">
      <formula>NOT(ISERROR(SEARCH("ORDERED",J19)))</formula>
    </cfRule>
    <cfRule type="containsText" dxfId="6" priority="86" operator="containsText" text="REQUESTED">
      <formula>NOT(ISERROR(SEARCH("REQUESTED",J19)))</formula>
    </cfRule>
    <cfRule type="containsText" dxfId="5" priority="87" operator="containsText" text="DELAYED">
      <formula>NOT(ISERROR(SEARCH("DELAYED",J19)))</formula>
    </cfRule>
  </conditionalFormatting>
  <conditionalFormatting sqref="N7:N11">
    <cfRule type="containsText" dxfId="4" priority="108" operator="containsText" text="REORDER">
      <formula>NOT(ISERROR(SEARCH("REORDER",N7)))</formula>
    </cfRule>
    <cfRule type="containsText" dxfId="3" priority="109" operator="containsText" text="DELIVERED">
      <formula>NOT(ISERROR(SEARCH("DELIVERED",N7)))</formula>
    </cfRule>
    <cfRule type="containsText" dxfId="2" priority="110" operator="containsText" text="ORDERED">
      <formula>NOT(ISERROR(SEARCH("ORDERED",N7)))</formula>
    </cfRule>
    <cfRule type="containsText" dxfId="1" priority="111" operator="containsText" text="REQUESTED">
      <formula>NOT(ISERROR(SEARCH("REQUESTED",N7)))</formula>
    </cfRule>
    <cfRule type="containsText" dxfId="0" priority="112" operator="containsText" text="DELAYED">
      <formula>NOT(ISERROR(SEARCH("DELAYED",N7)))</formula>
    </cfRule>
  </conditionalFormatting>
  <hyperlinks>
    <hyperlink ref="K8" r:id="rId1" display="https://www.amazon.com/Elegoo-EL-CP-004-Multicolored-Breadboard-arduino/dp/B01EV70C78/ref=pd_bxgy_img_sccl_1/131-1035444-0642908?pd_rd_w=edbFb&amp;content-id=amzn1.sym.6ab4eb52-6252-4ca2-a1b9-ad120350253c&amp;pf_rd_p=6ab4eb52-6252-4ca2-a1b9-ad120350253c&amp;pf_rd_r=W6BPNYXVK93J186JEBHW&amp;pd_rd_wg=5hstq&amp;pd_rd_r=15c4415f-336a-4055-bebb-64e1135a0724&amp;pd_rd_i=B01EV70C78&amp;th=1" xr:uid="{14F8089B-7882-479E-BD25-91AFFD7D49FC}"/>
    <hyperlink ref="K9" r:id="rId2" xr:uid="{01D850B6-7A07-44C3-BBDF-C5DE50C6EBA3}"/>
    <hyperlink ref="K6" r:id="rId3" xr:uid="{2AF99E0F-5885-440B-BE8D-3B660C0742EF}"/>
    <hyperlink ref="K7" r:id="rId4" xr:uid="{CBBA3A6B-7D46-41D3-A0AE-90462F32C581}"/>
    <hyperlink ref="K10" r:id="rId5" xr:uid="{D56BDA4C-565A-4CA1-8F4E-1D43E38BF903}"/>
    <hyperlink ref="K11" r:id="rId6" xr:uid="{ED3F25DC-E149-4D3E-A784-51268623C72C}"/>
    <hyperlink ref="K14" r:id="rId7" xr:uid="{C4A5A6B2-0DED-4503-9157-4FC4A053578C}"/>
    <hyperlink ref="K13" r:id="rId8" xr:uid="{AFFA526F-A717-4BC3-BED6-03A8B66AEA0C}"/>
    <hyperlink ref="K12" r:id="rId9" xr:uid="{2A1572EC-E035-44BD-83E2-B0145C314E88}"/>
    <hyperlink ref="K17" r:id="rId10" xr:uid="{5EDF7D00-41B0-4118-9605-ECA14CE1A0CD}"/>
    <hyperlink ref="K16" r:id="rId11" xr:uid="{C7EDA05A-4EA6-4448-B8D1-5AC4F370028F}"/>
    <hyperlink ref="K18" r:id="rId12" xr:uid="{010565EA-830E-4AD5-9606-0D0CFA6089A8}"/>
    <hyperlink ref="K19" r:id="rId13" xr:uid="{7EEAA913-DEDE-4CA3-8A22-3AA95C5EB62D}"/>
    <hyperlink ref="K15" r:id="rId14" xr:uid="{CBB33EA2-B003-4EE2-BC14-CE6E982368AA}"/>
    <hyperlink ref="K20" r:id="rId15" xr:uid="{07F60B1A-5DAC-BE4A-A68C-D6F94E0A5FEF}"/>
    <hyperlink ref="K21" r:id="rId16" xr:uid="{9F54F987-9AAC-417E-A78A-691324F3039B}"/>
    <hyperlink ref="K22" r:id="rId17" xr:uid="{5BDAACFE-5DD6-4384-8CC9-24FCD913CBF5}"/>
    <hyperlink ref="K23" r:id="rId18" xr:uid="{974B05F5-E552-4EA3-9F10-CC40F7B84240}"/>
    <hyperlink ref="K24" r:id="rId19" xr:uid="{2780BCC2-787D-4459-8179-208AA05AED6A}"/>
    <hyperlink ref="K25" r:id="rId20" xr:uid="{F18DDF0E-ADF0-48A2-A695-0A2948EE2A25}"/>
    <hyperlink ref="K26" r:id="rId21" xr:uid="{630EF28D-DDF7-48CB-90E2-AEF51D53468E}"/>
    <hyperlink ref="K28" r:id="rId22" xr:uid="{CB97D92A-054C-4814-96B4-76A697AE61D2}"/>
    <hyperlink ref="K27" r:id="rId23" xr:uid="{871E33E2-75DC-4F5F-AD6B-5AE40A911E02}"/>
    <hyperlink ref="K29" r:id="rId24" display="https://www.amazon.com/Art3d-Plexiglass-Transparent-Flexible-Plastic/dp/B09Y2ZYNRF/ref=sr_1_2_sspa?gclid=CjwKCAjwrdmhBhBBEiwA4Hx5g2sBSpD_g-3gDCZBWJ8qVEU2iqKc5UJadeSNs1OJowlCJDAEB61ryhoCSYwQAvD_BwE&amp;hvadid=652622824456&amp;hvdev=c&amp;hvlocphy=9010619&amp;hvnetw=g&amp;hvqmt=e&amp;hvrand=17949161913697772576&amp;hvtargid=kwd-1190635523953&amp;hydadcr=5368_13160420&amp;keywords=clear%2Bplastic%2Brigid%2Bsheet&amp;qid=1681326081&amp;sr=8-2-spons&amp;spLa=ZW5jcnlwdGVkUXVhbGlmaWVyPUExOE1aMkM5MVk0ODA2JmVuY3J5cHRlZElkPUEwNjgxMjE1NklaUzBUQzIyUVZYJmVuY3J5cHRlZEFkSWQ9QTA5ODc4NzkxNjI2M05SMkJMNDNSJndpZGdldE5hbWU9c3BfYXRmJmFjdGlvbj1jbGlja1JlZGlyZWN0JmRvTm90TG9nQ2xpY2s9dHJ1ZQ&amp;th=1" xr:uid="{F5266DE0-7A4E-4024-9B6E-753559A979E0}"/>
    <hyperlink ref="K30" r:id="rId25" display="https://www.amazon.com/Loctite-Control-4-Gram-Bottle-1739050/dp/B00ELV2D0Y/ref=sr_1_1_sspa?hvadid=409995623937&amp;hvdev=c&amp;hvlocphy=9010619&amp;hvnetw=g&amp;hvqmt=e&amp;hvrand=16381223847414156950&amp;hvtargid=kwd-8367028150&amp;hydadcr=22801_11327068&amp;keywords=super%2Bstrong%2Bglue&amp;qid=1681326190&amp;sr=8-1-spons&amp;spLa=ZW5jcnlwdGVkUXVhbGlmaWVyPUExSUlYU0RYMDZJNEI3JmVuY3J5cHRlZElkPUEwMjQ3NzEwMTlEM1hNWVhPU0FTTCZlbmNyeXB0ZWRBZElkPUEwMTUzMTA0M0YyUlIwSkRMOFdCRCZ3aWRnZXROYW1lPXNwX2F0ZiZhY3Rpb249Y2xpY2tSZWRpcmVjdCZkb05vdExvZ0NsaWNrPXRydWU&amp;th=1" xr:uid="{DEB33DEA-B00D-484B-82AE-F76B45B3CDF9}"/>
    <hyperlink ref="K31" r:id="rId26" xr:uid="{EDDA84B3-B3D5-4170-804E-E9380B7EE969}"/>
    <hyperlink ref="K32" r:id="rId27" xr:uid="{5DC045CF-C179-4EBE-9D2B-77242447C867}"/>
    <hyperlink ref="K33" r:id="rId28" xr:uid="{D0366010-2FF1-4612-994D-D40DCFD72B74}"/>
    <hyperlink ref="K34" r:id="rId29" xr:uid="{1261C887-4A02-4598-9CAF-31261C552750}"/>
    <hyperlink ref="K35" r:id="rId30" xr:uid="{98B51B72-8021-4E6D-BB60-00CE38F300EB}"/>
    <hyperlink ref="K36" r:id="rId31" xr:uid="{8C021524-8F57-4F18-A7E9-E1EAED56AD73}"/>
    <hyperlink ref="K37" r:id="rId32" xr:uid="{9DC47C29-786B-474F-AC4D-0E7FD55DCDF6}"/>
    <hyperlink ref="K38" r:id="rId33" xr:uid="{28A870F7-2355-42AB-AB5B-E9A147289BDD}"/>
    <hyperlink ref="K39" r:id="rId34" display="https://www.amazon.com/Anticlog-Adhesive-superglue-Cyanoacrylate-Plastics/dp/B0BCL2KT5Y/ref=sr_1_2_sspa?crid=22AQA9FRH5846&amp;keywords=super+glue&amp;qid=1681783316&amp;sprefix=super+%2Caps%2C109&amp;sr=8-2-spons&amp;psc=1&amp;spLa=ZW5jcnlwdGVkUXVhbGlmaWVyPUEyTTI1ODdSNVBVOE0wJmVuY3J5cHRlZElkPUEwOTM1MTg2MTFEVTgwTDZRWkYwNSZlbmNyeXB0ZWRBZElkPUEwNzkxNzEwV1c5V1AwVktFMURJJndpZGdldE5hbWU9c3BfYXRmJmFjdGlvbj1jbGlja1JlZGlyZWN0JmRvTm90TG9nQ2xpY2s9dHJ1ZQ==" xr:uid="{5ED2F43E-C761-4CAD-90BE-CCE531EE3AFC}"/>
  </hyperlinks>
  <pageMargins left="0.7" right="0.7" top="0.75" bottom="0.75" header="0.3" footer="0.3"/>
  <pageSetup orientation="portrait" r:id="rId35"/>
  <tableParts count="1">
    <tablePart r:id="rId3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4FE744D52A54C92314E6E4DFD77CD" ma:contentTypeVersion="2" ma:contentTypeDescription="Create a new document." ma:contentTypeScope="" ma:versionID="05c8eccb3511507864298e740ddafc60">
  <xsd:schema xmlns:xsd="http://www.w3.org/2001/XMLSchema" xmlns:xs="http://www.w3.org/2001/XMLSchema" xmlns:p="http://schemas.microsoft.com/office/2006/metadata/properties" xmlns:ns2="202664cc-2688-40bf-80a0-63058cb80109" targetNamespace="http://schemas.microsoft.com/office/2006/metadata/properties" ma:root="true" ma:fieldsID="6e6153a3e420cafe9e8cc828fc611dd5" ns2:_="">
    <xsd:import namespace="202664cc-2688-40bf-80a0-63058cb80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664cc-2688-40bf-80a0-63058cb80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65645-E1F0-4AF2-88B0-01B46FA80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615AF-85CA-4F9A-9134-1AE1143F27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9D7508-B419-4446-9480-9A7649A3E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664cc-2688-40bf-80a0-63058cb801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Tim Guggisberg</cp:lastModifiedBy>
  <cp:revision/>
  <dcterms:created xsi:type="dcterms:W3CDTF">2023-03-10T19:27:16Z</dcterms:created>
  <dcterms:modified xsi:type="dcterms:W3CDTF">2024-11-18T14:45:06Z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0x0101005234FE744D52A54C92314E6E4DFD77CD</vt:lpwstr>
  </property>
</Properties>
</file>